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skorr\OneDrive\Desktop\The Points Nerd\Card Benefit Review\"/>
    </mc:Choice>
  </mc:AlternateContent>
  <xr:revisionPtr revIDLastSave="0" documentId="13_ncr:1_{C55842AC-55C1-4A69-A072-05F846D5CA9B}" xr6:coauthVersionLast="47" xr6:coauthVersionMax="47" xr10:uidLastSave="{00000000-0000-0000-0000-000000000000}"/>
  <bookViews>
    <workbookView xWindow="-108" yWindow="-108" windowWidth="23256" windowHeight="13896" xr2:uid="{6C18C42E-0F72-4B1E-8DD7-C1237C24AA7E}"/>
  </bookViews>
  <sheets>
    <sheet name="AmEx Personal Platinum" sheetId="1" r:id="rId1"/>
  </sheets>
  <definedNames>
    <definedName name="_xlnm.Print_Area" localSheetId="0">'AmEx Personal Platinum'!#REF!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6" i="1" l="1"/>
  <c r="AD17" i="1"/>
  <c r="AD18" i="1"/>
  <c r="AD19" i="1"/>
  <c r="AD20" i="1"/>
  <c r="AD21" i="1"/>
  <c r="AD22" i="1"/>
  <c r="AD23" i="1"/>
  <c r="AD24" i="1"/>
  <c r="AD25" i="1"/>
  <c r="AD26" i="1"/>
  <c r="AD27" i="1"/>
  <c r="AD28" i="1"/>
  <c r="AD29" i="1"/>
  <c r="AD30" i="1"/>
  <c r="AD31" i="1"/>
  <c r="AD32" i="1"/>
  <c r="AD33" i="1"/>
  <c r="AC36" i="1" l="1"/>
  <c r="Y36" i="1" s="1"/>
  <c r="P36" i="1" s="1"/>
</calcChain>
</file>

<file path=xl/sharedStrings.xml><?xml version="1.0" encoding="utf-8"?>
<sst xmlns="http://schemas.openxmlformats.org/spreadsheetml/2006/main" count="152" uniqueCount="120">
  <si>
    <t>Amazon</t>
  </si>
  <si>
    <t xml:space="preserve">Access a free, limited version of Point.Me for Amex cardholders. The site aggregates and recommends partner airlines to use for booking flights using Membership Rewards. </t>
  </si>
  <si>
    <t>Point.Me</t>
  </si>
  <si>
    <t>Amex Offers</t>
  </si>
  <si>
    <t>Card includes car rental insurance, trip delay and cancellation insurance, etc. Make sure to read fine print.</t>
  </si>
  <si>
    <t>Travel Protection</t>
  </si>
  <si>
    <t>Cell phone protection, extended warranties, and purchase protections offered. Must enroll and read fine print.</t>
  </si>
  <si>
    <t>Purchase Protections</t>
  </si>
  <si>
    <t>Get access to Priority Pass (with guest) lounges, Plaza Premium lounges, Centurion lounges (no guest) and Delta lounges when you have a same-day Delta flight. Best to read up on restrictions and ensure you are enrolled prior to travel. Lounges typically serve a selection of food and beverages, although can be crowded.</t>
  </si>
  <si>
    <t>Airport lounges</t>
  </si>
  <si>
    <t>When booking a stay for a THC/FHR hotel through the American Express travel portal, you should receive hotel credit. Credit varies by hotel, but could cover expenses such as free parking or food and beverages.</t>
  </si>
  <si>
    <t>THC/FHR $100 Credit</t>
  </si>
  <si>
    <t>THC/FHR 3rd Night Free</t>
  </si>
  <si>
    <t>You can receive a $300 semi-annual (twice per year) credit when booking a THC or FHR hotel through the American Express travel portal. THC hotels are credit eligible for a 1-night stay; FHR hotels are credit eligible for a 2-night stay. Note: While both hotel groups are expensive, FHR hotels appear to be more reasonably priced.</t>
  </si>
  <si>
    <t>THC/FHR Booking</t>
  </si>
  <si>
    <t>Sign up for Clear and pay with your card to get the annual fee credited.</t>
  </si>
  <si>
    <t>Clear</t>
  </si>
  <si>
    <t>Every four years, you can get credit back for the Global Entry fee or the TSA PreCheck fee. Global Entry includes TSA PreCheck. Tip: If you do not need Global Entry or TSA PreCheck, note that the credit works if you pay for Global Entry or TSA PreCheck for friend or family, too!</t>
  </si>
  <si>
    <t>Global Entry or TSA PreCheck</t>
  </si>
  <si>
    <t>American Express offers $200 annually in airline fee incidentals. You must enroll by selecting your domestic airline for the year. The credit should trigger for fees connected to incidentals such as priority boarding, seat selection, and baggage payments. Others have had success with funding their United wallet and by paying for a Southwest flight &lt;$95. Your mileage may vary.</t>
  </si>
  <si>
    <t>Airline Fee</t>
  </si>
  <si>
    <t>Description/Explanation</t>
  </si>
  <si>
    <t>Benefit</t>
  </si>
  <si>
    <t>Therefore, we recommend you -&gt;</t>
  </si>
  <si>
    <t xml:space="preserve"> the annual fee as well as some of the benefits and  offers may change over time.</t>
  </si>
  <si>
    <t xml:space="preserve"> the information to support your decision. You can always re-use in the future, as long  as you remember that </t>
  </si>
  <si>
    <t xml:space="preserve"> that negative changes  will occur in the  middle of your card-year. Please complete the worksheet and use</t>
  </si>
  <si>
    <t xml:space="preserve"> Add Additional Benefits</t>
  </si>
  <si>
    <t>The next page will list some of the most popular benefits and offers that you can  take advantage of using the</t>
  </si>
  <si>
    <t>If you are borderline, you should ask about retention offers and think about what benefits you will/won't use next year.</t>
  </si>
  <si>
    <t xml:space="preserve"> exceeds the cost of the annual  fee - the simplest cost-benefit analysis to support your decision!</t>
  </si>
  <si>
    <t>worksheet on the following pages will help you quantify whether the value you get from the card</t>
  </si>
  <si>
    <t xml:space="preserve">offers are attached  to your account (maybe you will be offered a new sign up bonus or a waived annual fee), the  </t>
  </si>
  <si>
    <t xml:space="preserve"> annual fee but keep your account open, or cancel the card. While you should always inquire about what retention </t>
  </si>
  <si>
    <t>whether you will pay the annual fee for the next year and keep the card, downgrade the card to reduce the</t>
  </si>
  <si>
    <t>After one year of holding the card, you will see the annual fee post to your account. At this time, you must decide</t>
  </si>
  <si>
    <t>Annually</t>
  </si>
  <si>
    <t>Quarterly</t>
  </si>
  <si>
    <t>the large annual fee and any additional benefits or offers used further increase the value on top of the sign up bonus.</t>
  </si>
  <si>
    <t>Semi-Annually</t>
  </si>
  <si>
    <t xml:space="preserve">membership rewards points, then the value of the sign up bonus alone is $1,500! That more than makes up for </t>
  </si>
  <si>
    <t>Monthly</t>
  </si>
  <si>
    <t xml:space="preserve">American Express membership  rewards points are worth 1 cent each and you earned a sign up bonus of 150,000 </t>
  </si>
  <si>
    <t xml:space="preserve">the sign up bonus alone is worth more than the annual fee on the card. For example, if you believe </t>
  </si>
  <si>
    <t xml:space="preserve">Typically, the annual fee on your points and miles credit card will always be worth it in the first year, because often </t>
  </si>
  <si>
    <t>Every 4 Years</t>
  </si>
  <si>
    <t xml:space="preserve"> for ensuring the ongoing accuracy of the information contained within. </t>
  </si>
  <si>
    <t>Value</t>
  </si>
  <si>
    <t>Total</t>
  </si>
  <si>
    <t>Dec</t>
  </si>
  <si>
    <t>Nov</t>
  </si>
  <si>
    <t>Oct</t>
  </si>
  <si>
    <t>Sep</t>
  </si>
  <si>
    <t>Aug</t>
  </si>
  <si>
    <t>Jul</t>
  </si>
  <si>
    <t>Jun</t>
  </si>
  <si>
    <t>May</t>
  </si>
  <si>
    <t>Apr</t>
  </si>
  <si>
    <t>Mar</t>
  </si>
  <si>
    <t>Feb</t>
  </si>
  <si>
    <t>Jan</t>
  </si>
  <si>
    <t>Repeats</t>
  </si>
  <si>
    <t>annual fee, benefits, and offers associated with any card may change over time and we are not responsible</t>
  </si>
  <si>
    <t>Real</t>
  </si>
  <si>
    <t>Q4</t>
  </si>
  <si>
    <t>Q3</t>
  </si>
  <si>
    <t>Q2</t>
  </si>
  <si>
    <t>Q1</t>
  </si>
  <si>
    <t xml:space="preserve">Please note, nothing contained in this worksheet is financial, investment or legal advice. Additionally, the </t>
  </si>
  <si>
    <t>Semi-Annual (SA)</t>
  </si>
  <si>
    <t>Annual</t>
  </si>
  <si>
    <t xml:space="preserve"> the card when your next annual fee posts! </t>
  </si>
  <si>
    <t>you can make a more informed decision about whether or not to keep, cancel, or downgrade</t>
  </si>
  <si>
    <r>
      <rPr>
        <b/>
        <sz val="9"/>
        <color rgb="FF000000"/>
        <rFont val="Arial"/>
        <family val="2"/>
        <scheme val="minor"/>
      </rPr>
      <t xml:space="preserve"> 4) </t>
    </r>
    <r>
      <rPr>
        <sz val="9"/>
        <color rgb="FF000000"/>
        <rFont val="Arial"/>
        <family val="2"/>
        <scheme val="minor"/>
      </rPr>
      <t>Compare the value you get from the card to the annual fee!</t>
    </r>
  </si>
  <si>
    <t xml:space="preserve"> simple worksheet was created to help you track your use of the benefits and offers associated with this card, so</t>
  </si>
  <si>
    <r>
      <rPr>
        <b/>
        <sz val="9"/>
        <color rgb="FF000000"/>
        <rFont val="Arial"/>
        <family val="2"/>
        <scheme val="minor"/>
      </rPr>
      <t>3)</t>
    </r>
    <r>
      <rPr>
        <sz val="9"/>
        <color rgb="FF000000"/>
        <rFont val="Arial"/>
        <family val="2"/>
        <scheme val="minor"/>
      </rPr>
      <t xml:space="preserve"> If there are other benefits, offers, or savings you want  to capture, feel free to add in the open rows.</t>
    </r>
  </si>
  <si>
    <t xml:space="preserve"> But this card also comes with many opportunities to offset the annual fee in the form of benefits and offers. This</t>
  </si>
  <si>
    <r>
      <rPr>
        <b/>
        <sz val="9"/>
        <color rgb="FF000000"/>
        <rFont val="Arial"/>
        <family val="2"/>
        <scheme val="minor"/>
      </rPr>
      <t xml:space="preserve"> 2)</t>
    </r>
    <r>
      <rPr>
        <sz val="9"/>
        <color rgb="FF000000"/>
        <rFont val="Arial"/>
        <family val="2"/>
        <scheme val="minor"/>
      </rPr>
      <t xml:space="preserve"> If you feel like a benefit is more or less valuable to you than listed, then use the last column on the right to make an adjustment.</t>
    </r>
  </si>
  <si>
    <t xml:space="preserve">in your American Express account). If you didn't use a benefit, just leave the associated rows blank. </t>
  </si>
  <si>
    <t>Opened:</t>
  </si>
  <si>
    <r>
      <rPr>
        <b/>
        <sz val="9"/>
        <color rgb="FF000000"/>
        <rFont val="Arial"/>
        <family val="2"/>
        <scheme val="minor"/>
      </rPr>
      <t xml:space="preserve">1) </t>
    </r>
    <r>
      <rPr>
        <sz val="9"/>
        <color rgb="FF000000"/>
        <rFont val="Arial"/>
        <family val="2"/>
        <scheme val="minor"/>
      </rPr>
      <t xml:space="preserve">For each benefit, record the amount used in the corresponding month (tip: you can find benefits, transactions, and offers used </t>
    </r>
  </si>
  <si>
    <t>&lt;-- Can change to $895 using drop down</t>
  </si>
  <si>
    <t>Annual Fee:</t>
  </si>
  <si>
    <t>How To Use:</t>
  </si>
  <si>
    <t>XXXXX</t>
  </si>
  <si>
    <t>Card No (Last 5):</t>
  </si>
  <si>
    <t xml:space="preserve">For more information about the listed benefits below, simply follow the hyperlink to the appendix.                        </t>
  </si>
  <si>
    <t xml:space="preserve">Always remember to enroll in American Express benefits before using the benefit!                          </t>
  </si>
  <si>
    <t>When booking using the American Express travel portal, select THC/FHR properties offer complimentary 3rd night free.</t>
  </si>
  <si>
    <t>American Express Personal Platinum</t>
  </si>
  <si>
    <t>The American Express Personal Platinum card has a high annual fee - which is increasing in 2026 to $895!</t>
  </si>
  <si>
    <t>$400 Resy Credit</t>
  </si>
  <si>
    <t>$200 Uber Cash</t>
  </si>
  <si>
    <t>$120 Uber One Credit</t>
  </si>
  <si>
    <t>$300 Digital Entertainment</t>
  </si>
  <si>
    <t>$300 lululemon Credit</t>
  </si>
  <si>
    <t>$200 Oura Ring Credit</t>
  </si>
  <si>
    <t>Hotel / Car Rental Status</t>
  </si>
  <si>
    <t>Enroll in Marriott Bonvoy Gold, Hilton Honors Gold, Leaders Club Sterling Status, Hertz Gold and National Emerald.</t>
  </si>
  <si>
    <t>$100 Saks Credit</t>
  </si>
  <si>
    <t>$50 Semi-annual Saks statement credit.</t>
  </si>
  <si>
    <t>Walmart + Membership</t>
  </si>
  <si>
    <t>Sign up for a Walmart+ subscription and get the $12.95 monthly fee waived via statement credits. Review fine print for benefits. Includes monthly subscription to Peacock Premium or Paramount+ Essential.</t>
  </si>
  <si>
    <t xml:space="preserve">Review and add offers to get statement credit for a purchase meeting the criteria. For example, you could find "$25 credit after spend $150 or more at Best Buy". </t>
  </si>
  <si>
    <t>Get up to $75 statement credit quarterly at lululemon for eligible purchases.</t>
  </si>
  <si>
    <t>Purchase an auto-renewing Uber One membership and get up to $120 in statement credits annually.</t>
  </si>
  <si>
    <t>Enroll and add your card to your Uber account for $15 monthly on orders and rides. $20 in December.</t>
  </si>
  <si>
    <t>$100 quarterly statement credit for purchases at Resy restaurant.</t>
  </si>
  <si>
    <t>Resy Credit</t>
  </si>
  <si>
    <t>Uber One</t>
  </si>
  <si>
    <t>Uber Cash</t>
  </si>
  <si>
    <t>Entertainment Credit</t>
  </si>
  <si>
    <t>lululemon Credit</t>
  </si>
  <si>
    <t>Saks Credit</t>
  </si>
  <si>
    <t>Oura Ring Purchase</t>
  </si>
  <si>
    <t>Get $25 back each month on selected subscriptions. Includes Disney+, Hulu, Paramount+, Peacock, New Your Times, Wall Street Journal, and You Tube options. Must enroll first.</t>
  </si>
  <si>
    <t>If you have an Amazon account, check out amazon.com/AmEx offers from time to time to check for occasional discounts.</t>
  </si>
  <si>
    <t>Receive $200 statement credit annually for purchase of Oura ring. Note: Oura subscription plans not covered.</t>
  </si>
  <si>
    <t xml:space="preserve"> Simply enter in the number you think most appropriate for your circumstances. Leave empty/blank if not using.</t>
  </si>
  <si>
    <t>American Express Personal Platinum card. While these benefits and offers are subject to change, it is unlikely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</si>
</sst>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_(&quot;$&quot;* #,##0_);_(&quot;$&quot;* \(#,##0\);_(&quot;$&quot;* &quot;-&quot;??_);_(@_)"/>
  </numFmts>
  <fonts count="13" x14ac:knownFonts="1">
    <font>
      <sz val="10"/>
      <color rgb="FF000000"/>
      <name val="Arial"/>
      <family val="2"/>
      <scheme val="minor"/>
    </font>
    <font>
      <sz val="10"/>
      <color rgb="FF000000"/>
      <name val="Arial"/>
      <family val="2"/>
      <scheme val="minor"/>
    </font>
    <font>
      <sz val="11"/>
      <color rgb="FF000000"/>
      <name val="Arial"/>
      <family val="2"/>
      <scheme val="minor"/>
    </font>
    <font>
      <sz val="9"/>
      <color rgb="FF000000"/>
      <name val="Arial"/>
      <family val="2"/>
      <scheme val="minor"/>
    </font>
    <font>
      <b/>
      <sz val="11"/>
      <color rgb="FF000000"/>
      <name val="Arial"/>
      <family val="2"/>
      <scheme val="minor"/>
    </font>
    <font>
      <b/>
      <sz val="24"/>
      <color rgb="FF000000"/>
      <name val="Arial"/>
      <family val="2"/>
      <scheme val="minor"/>
    </font>
    <font>
      <b/>
      <sz val="9"/>
      <color rgb="FF000000"/>
      <name val="Arial"/>
      <family val="2"/>
      <scheme val="minor"/>
    </font>
    <font>
      <sz val="11"/>
      <color theme="0" tint="-0.499984740745262"/>
      <name val="Arial"/>
      <family val="2"/>
      <scheme val="minor"/>
    </font>
    <font>
      <sz val="9"/>
      <color theme="0" tint="-0.34998626667073579"/>
      <name val="Arial"/>
      <family val="2"/>
      <scheme val="minor"/>
    </font>
    <font>
      <sz val="9"/>
      <color theme="0" tint="-0.499984740745262"/>
      <name val="Arial"/>
      <family val="2"/>
      <scheme val="minor"/>
    </font>
    <font>
      <b/>
      <sz val="10"/>
      <color rgb="FF000000"/>
      <name val="Arial"/>
      <family val="2"/>
      <scheme val="minor"/>
    </font>
    <font>
      <sz val="16"/>
      <color rgb="FF000000"/>
      <name val="Arial"/>
      <family val="2"/>
      <scheme val="minor"/>
    </font>
    <font>
      <u/>
      <sz val="10"/>
      <color theme="10"/>
      <name val="Arial"/>
      <family val="2"/>
      <scheme val="minor"/>
    </font>
  </fonts>
  <fills count="4">
    <fill>
      <patternFill patternType="none"/>
    </fill>
    <fill>
      <patternFill patternType="gray125"/>
    </fill>
    <fill>
      <patternFill patternType="solid">
        <fgColor theme="0" tint="-0.34998626667073579"/>
        <bgColor indexed="64"/>
      </patternFill>
    </fill>
    <fill>
      <patternFill patternType="solid">
        <fgColor theme="0" tint="-4.9989318521683403E-2"/>
        <bgColor indexed="64"/>
      </patternFill>
    </fill>
  </fills>
  <borders count="6">
    <border>
      <left/>
      <right/>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0" fontId="12" fillId="0" borderId="0" applyNumberFormat="0" applyFill="0" applyBorder="0" applyAlignment="0" applyProtection="0"/>
  </cellStyleXfs>
  <cellXfs count="55">
    <xf numFmtId="0" fontId="0" fillId="0" borderId="0" xfId="0"/>
    <xf numFmtId="0" fontId="0" fillId="0" borderId="0" xfId="0" applyAlignment="1">
      <alignment wrapText="1"/>
    </xf>
    <xf numFmtId="6" fontId="0" fillId="0" borderId="0" xfId="0" applyNumberFormat="1"/>
    <xf numFmtId="0" fontId="0" fillId="0" borderId="0" xfId="0" applyAlignment="1">
      <alignment horizontal="left"/>
    </xf>
    <xf numFmtId="0" fontId="1" fillId="0" borderId="0" xfId="0" applyFont="1"/>
    <xf numFmtId="0" fontId="1" fillId="0" borderId="0" xfId="0" applyFont="1" applyAlignment="1">
      <alignment horizontal="center"/>
    </xf>
    <xf numFmtId="0" fontId="2" fillId="0" borderId="0" xfId="0" applyFont="1"/>
    <xf numFmtId="0" fontId="3" fillId="0" borderId="0" xfId="0" applyFont="1" applyProtection="1">
      <protection locked="0"/>
    </xf>
    <xf numFmtId="0" fontId="2" fillId="0" borderId="0" xfId="0" applyFont="1" applyProtection="1">
      <protection hidden="1"/>
    </xf>
    <xf numFmtId="0" fontId="2" fillId="0" borderId="0" xfId="0" applyFont="1" applyAlignment="1">
      <alignment horizontal="center"/>
    </xf>
    <xf numFmtId="0" fontId="7" fillId="2" borderId="1" xfId="0" applyFont="1" applyFill="1" applyBorder="1"/>
    <xf numFmtId="164" fontId="3" fillId="0" borderId="0" xfId="1" applyNumberFormat="1" applyFont="1" applyProtection="1">
      <protection locked="0"/>
    </xf>
    <xf numFmtId="164" fontId="3" fillId="0" borderId="0" xfId="1" applyNumberFormat="1" applyFont="1" applyProtection="1">
      <protection hidden="1"/>
    </xf>
    <xf numFmtId="164" fontId="3" fillId="0" borderId="0" xfId="1" applyNumberFormat="1" applyFont="1" applyAlignment="1" applyProtection="1">
      <alignment horizontal="right"/>
      <protection locked="0"/>
    </xf>
    <xf numFmtId="0" fontId="8" fillId="0" borderId="0" xfId="0" applyFont="1"/>
    <xf numFmtId="0" fontId="1" fillId="0" borderId="0" xfId="0" applyFont="1" applyProtection="1">
      <protection locked="0"/>
    </xf>
    <xf numFmtId="0" fontId="6" fillId="0" borderId="2" xfId="0" applyFont="1" applyBorder="1" applyAlignment="1">
      <alignment horizontal="center"/>
    </xf>
    <xf numFmtId="0" fontId="6" fillId="0" borderId="0" xfId="0" applyFont="1" applyAlignment="1">
      <alignment horizontal="center"/>
    </xf>
    <xf numFmtId="0" fontId="6" fillId="0" borderId="2" xfId="0" applyFont="1" applyBorder="1"/>
    <xf numFmtId="0" fontId="6" fillId="0" borderId="0" xfId="0" applyFont="1"/>
    <xf numFmtId="0" fontId="3" fillId="0" borderId="0" xfId="0" applyFont="1" applyAlignment="1">
      <alignment horizontal="center"/>
    </xf>
    <xf numFmtId="17" fontId="0" fillId="3" borderId="0" xfId="0" applyNumberFormat="1" applyFill="1" applyAlignment="1" applyProtection="1">
      <alignment horizontal="center"/>
      <protection locked="0"/>
    </xf>
    <xf numFmtId="0" fontId="9" fillId="0" borderId="0" xfId="0" applyFont="1"/>
    <xf numFmtId="6" fontId="0" fillId="3" borderId="0" xfId="0" applyNumberFormat="1" applyFill="1" applyAlignment="1" applyProtection="1">
      <alignment horizontal="center"/>
      <protection locked="0"/>
    </xf>
    <xf numFmtId="0" fontId="10" fillId="0" borderId="0" xfId="0" applyFont="1" applyAlignment="1">
      <alignment horizontal="center"/>
    </xf>
    <xf numFmtId="0" fontId="1" fillId="3" borderId="0" xfId="0" applyFont="1" applyFill="1" applyAlignment="1" applyProtection="1">
      <alignment horizontal="center"/>
      <protection locked="0"/>
    </xf>
    <xf numFmtId="0" fontId="11" fillId="0" borderId="0" xfId="0" applyFont="1" applyAlignment="1">
      <alignment horizontal="center"/>
    </xf>
    <xf numFmtId="0" fontId="12" fillId="0" borderId="0" xfId="2" applyProtection="1">
      <protection locked="0"/>
    </xf>
    <xf numFmtId="0" fontId="12" fillId="0" borderId="0" xfId="2" applyAlignment="1" applyProtection="1">
      <alignment horizontal="left"/>
      <protection locked="0"/>
    </xf>
    <xf numFmtId="0" fontId="0" fillId="0" borderId="0" xfId="0" applyProtection="1">
      <protection locked="0"/>
    </xf>
    <xf numFmtId="0" fontId="4" fillId="0" borderId="2" xfId="0" applyFont="1" applyBorder="1"/>
    <xf numFmtId="0" fontId="2" fillId="0" borderId="2" xfId="0" applyFont="1" applyBorder="1"/>
    <xf numFmtId="0" fontId="3" fillId="0" borderId="1" xfId="0" applyFont="1" applyBorder="1" applyAlignment="1">
      <alignment horizontal="left" vertical="top"/>
    </xf>
    <xf numFmtId="0" fontId="3" fillId="0" borderId="5" xfId="0" applyFont="1" applyBorder="1" applyAlignment="1">
      <alignment vertical="top"/>
    </xf>
    <xf numFmtId="0" fontId="3" fillId="0" borderId="2" xfId="0" applyFont="1" applyBorder="1" applyAlignment="1">
      <alignment vertical="top"/>
    </xf>
    <xf numFmtId="0" fontId="10" fillId="0" borderId="0" xfId="0" applyFont="1" applyAlignment="1">
      <alignment horizontal="center"/>
    </xf>
    <xf numFmtId="0" fontId="6" fillId="0" borderId="1"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2" xfId="0" applyFont="1" applyBorder="1" applyAlignment="1">
      <alignment horizontal="center"/>
    </xf>
    <xf numFmtId="0" fontId="1" fillId="0" borderId="0" xfId="0" applyFont="1" applyAlignment="1">
      <alignment horizontal="center"/>
    </xf>
    <xf numFmtId="164" fontId="5" fillId="0" borderId="0" xfId="0" applyNumberFormat="1" applyFont="1" applyAlignment="1" applyProtection="1">
      <alignment horizontal="center" vertical="center"/>
      <protection hidden="1"/>
    </xf>
    <xf numFmtId="0" fontId="5" fillId="0" borderId="0" xfId="0" applyFont="1" applyAlignment="1" applyProtection="1">
      <alignment horizontal="center" vertical="center"/>
      <protection hidden="1"/>
    </xf>
    <xf numFmtId="0" fontId="6" fillId="0" borderId="0" xfId="0" applyFont="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5" xfId="0" applyFont="1" applyBorder="1" applyAlignment="1">
      <alignment horizontal="left" vertical="top" wrapText="1"/>
    </xf>
    <xf numFmtId="0" fontId="3" fillId="0" borderId="0" xfId="0" applyFont="1" applyAlignment="1">
      <alignment horizontal="left" vertical="top" wrapText="1"/>
    </xf>
    <xf numFmtId="0" fontId="3" fillId="0" borderId="2" xfId="0" applyFont="1" applyBorder="1" applyAlignment="1">
      <alignment horizontal="left" vertical="top" wrapText="1"/>
    </xf>
    <xf numFmtId="0" fontId="3" fillId="0" borderId="5" xfId="0" applyFont="1" applyBorder="1" applyAlignment="1">
      <alignment horizontal="left" vertical="top"/>
    </xf>
    <xf numFmtId="0" fontId="3" fillId="0" borderId="0" xfId="0" applyFont="1" applyAlignment="1">
      <alignment horizontal="left" vertical="top"/>
    </xf>
    <xf numFmtId="0" fontId="3" fillId="0" borderId="2" xfId="0" applyFont="1" applyBorder="1" applyAlignment="1">
      <alignment horizontal="left" vertical="top"/>
    </xf>
    <xf numFmtId="0" fontId="3" fillId="0" borderId="1" xfId="0" applyFont="1" applyBorder="1" applyAlignment="1">
      <alignment horizontal="left" vertical="top" wrapText="1"/>
    </xf>
    <xf numFmtId="0" fontId="3" fillId="0" borderId="1" xfId="0" applyFont="1" applyBorder="1" applyAlignment="1">
      <alignment horizontal="left" vertical="top"/>
    </xf>
    <xf numFmtId="0" fontId="3" fillId="0" borderId="5" xfId="0" applyFont="1" applyBorder="1" applyAlignment="1" applyProtection="1">
      <alignment horizontal="left" vertical="top"/>
      <protection locked="0"/>
    </xf>
    <xf numFmtId="0" fontId="3" fillId="0" borderId="5" xfId="0" applyFont="1" applyBorder="1" applyAlignment="1" applyProtection="1">
      <alignment horizontal="left" vertical="top" wrapText="1"/>
      <protection locked="0"/>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2AF23-E42B-4924-B95B-DA1E88D528E2}">
  <dimension ref="D1:AS56"/>
  <sheetViews>
    <sheetView showGridLines="0" showRowColHeaders="0" tabSelected="1" showRuler="0" view="pageLayout" zoomScale="80" zoomScaleNormal="120" zoomScaleSheetLayoutView="100" zoomScalePageLayoutView="80" workbookViewId="0">
      <selection activeCell="G11" sqref="G11"/>
    </sheetView>
  </sheetViews>
  <sheetFormatPr defaultRowHeight="13.2" x14ac:dyDescent="0.25"/>
  <cols>
    <col min="1" max="13" width="9.109375" customWidth="1"/>
    <col min="14" max="14" width="0.44140625" customWidth="1"/>
    <col min="15" max="15" width="23.33203125" customWidth="1"/>
    <col min="16" max="16" width="6.5546875" customWidth="1"/>
    <col min="17" max="17" width="11.44140625" customWidth="1"/>
    <col min="18" max="29" width="5.44140625" customWidth="1"/>
    <col min="30" max="30" width="8.77734375" customWidth="1"/>
    <col min="31" max="31" width="8.109375" customWidth="1"/>
    <col min="32" max="32" width="5.109375" customWidth="1"/>
  </cols>
  <sheetData>
    <row r="1" spans="6:44" ht="18.600000000000001" customHeight="1" x14ac:dyDescent="0.25">
      <c r="P1" s="35" t="s">
        <v>87</v>
      </c>
      <c r="Q1" s="35"/>
      <c r="R1" s="35"/>
      <c r="S1" s="35"/>
      <c r="T1" s="35"/>
      <c r="U1" s="35"/>
      <c r="V1" s="35"/>
      <c r="W1" s="35"/>
      <c r="X1" s="35"/>
      <c r="Y1" s="35"/>
      <c r="Z1" s="35"/>
      <c r="AA1" s="35"/>
      <c r="AB1" s="35"/>
      <c r="AC1" s="35"/>
      <c r="AD1" s="35"/>
      <c r="AE1" s="24"/>
      <c r="AF1" s="30" t="s">
        <v>22</v>
      </c>
      <c r="AG1" s="30"/>
      <c r="AH1" s="30"/>
      <c r="AI1" s="30" t="s">
        <v>21</v>
      </c>
      <c r="AJ1" s="31"/>
      <c r="AK1" s="31"/>
      <c r="AL1" s="31"/>
      <c r="AM1" s="31"/>
      <c r="AN1" s="31"/>
      <c r="AO1" s="31"/>
      <c r="AP1" s="31"/>
      <c r="AQ1" s="31"/>
      <c r="AR1" s="31"/>
    </row>
    <row r="2" spans="6:44" ht="20.399999999999999" customHeight="1" x14ac:dyDescent="0.35">
      <c r="G2" s="26" t="s">
        <v>89</v>
      </c>
      <c r="P2" s="40" t="s">
        <v>86</v>
      </c>
      <c r="Q2" s="40"/>
      <c r="R2" s="40"/>
      <c r="S2" s="40"/>
      <c r="T2" s="40"/>
      <c r="U2" s="40"/>
      <c r="V2" s="40"/>
      <c r="W2" s="40"/>
      <c r="X2" s="40"/>
      <c r="Y2" s="40"/>
      <c r="Z2" s="40"/>
      <c r="AA2" s="40"/>
      <c r="AB2" s="40"/>
      <c r="AC2" s="40"/>
      <c r="AD2" s="40"/>
      <c r="AE2" s="5"/>
      <c r="AF2" s="48" t="s">
        <v>20</v>
      </c>
      <c r="AG2" s="48"/>
      <c r="AH2" s="48"/>
      <c r="AI2" s="45" t="s">
        <v>19</v>
      </c>
      <c r="AJ2" s="45"/>
      <c r="AK2" s="45"/>
      <c r="AL2" s="45"/>
      <c r="AM2" s="45"/>
      <c r="AN2" s="45"/>
      <c r="AO2" s="45"/>
      <c r="AP2" s="45"/>
      <c r="AQ2" s="45"/>
      <c r="AR2" s="45"/>
    </row>
    <row r="3" spans="6:44" ht="9" customHeight="1" x14ac:dyDescent="0.25">
      <c r="AF3" s="49"/>
      <c r="AG3" s="49"/>
      <c r="AH3" s="49"/>
      <c r="AI3" s="46"/>
      <c r="AJ3" s="46"/>
      <c r="AK3" s="46"/>
      <c r="AL3" s="46"/>
      <c r="AM3" s="46"/>
      <c r="AN3" s="46"/>
      <c r="AO3" s="46"/>
      <c r="AP3" s="46"/>
      <c r="AQ3" s="46"/>
      <c r="AR3" s="46"/>
    </row>
    <row r="4" spans="6:44" ht="13.8" customHeight="1" x14ac:dyDescent="0.25">
      <c r="F4" s="4" t="s">
        <v>85</v>
      </c>
      <c r="H4" s="25" t="s">
        <v>84</v>
      </c>
      <c r="I4" s="4"/>
      <c r="U4" s="24" t="s">
        <v>83</v>
      </c>
      <c r="AF4" s="49"/>
      <c r="AG4" s="49"/>
      <c r="AH4" s="49"/>
      <c r="AI4" s="46"/>
      <c r="AJ4" s="46"/>
      <c r="AK4" s="46"/>
      <c r="AL4" s="46"/>
      <c r="AM4" s="46"/>
      <c r="AN4" s="46"/>
      <c r="AO4" s="46"/>
      <c r="AP4" s="46"/>
      <c r="AQ4" s="46"/>
      <c r="AR4" s="46"/>
    </row>
    <row r="5" spans="6:44" ht="13.2" customHeight="1" x14ac:dyDescent="0.25">
      <c r="F5" s="4" t="s">
        <v>82</v>
      </c>
      <c r="H5" s="23">
        <v>695</v>
      </c>
      <c r="I5" s="22" t="s">
        <v>81</v>
      </c>
      <c r="U5" s="20" t="s">
        <v>80</v>
      </c>
      <c r="AF5" s="50"/>
      <c r="AG5" s="50"/>
      <c r="AH5" s="50"/>
      <c r="AI5" s="47"/>
      <c r="AJ5" s="47"/>
      <c r="AK5" s="47"/>
      <c r="AL5" s="47"/>
      <c r="AM5" s="47"/>
      <c r="AN5" s="47"/>
      <c r="AO5" s="47"/>
      <c r="AP5" s="47"/>
      <c r="AQ5" s="47"/>
      <c r="AR5" s="47"/>
    </row>
    <row r="6" spans="6:44" ht="13.8" customHeight="1" x14ac:dyDescent="0.25">
      <c r="F6" s="4" t="s">
        <v>79</v>
      </c>
      <c r="H6" s="21">
        <v>1</v>
      </c>
      <c r="U6" s="20" t="s">
        <v>78</v>
      </c>
      <c r="AF6" s="48" t="s">
        <v>18</v>
      </c>
      <c r="AG6" s="48"/>
      <c r="AH6" s="48"/>
      <c r="AI6" s="46" t="s">
        <v>17</v>
      </c>
      <c r="AJ6" s="46"/>
      <c r="AK6" s="46"/>
      <c r="AL6" s="46"/>
      <c r="AM6" s="46"/>
      <c r="AN6" s="46"/>
      <c r="AO6" s="46"/>
      <c r="AP6" s="46"/>
      <c r="AQ6" s="46"/>
      <c r="AR6" s="46"/>
    </row>
    <row r="7" spans="6:44" ht="13.2" customHeight="1" x14ac:dyDescent="0.25">
      <c r="U7" s="20" t="s">
        <v>77</v>
      </c>
      <c r="AF7" s="49"/>
      <c r="AG7" s="49"/>
      <c r="AH7" s="49"/>
      <c r="AI7" s="46"/>
      <c r="AJ7" s="46"/>
      <c r="AK7" s="46"/>
      <c r="AL7" s="46"/>
      <c r="AM7" s="46"/>
      <c r="AN7" s="46"/>
      <c r="AO7" s="46"/>
      <c r="AP7" s="46"/>
      <c r="AQ7" s="46"/>
      <c r="AR7" s="46"/>
    </row>
    <row r="8" spans="6:44" s="6" customFormat="1" ht="14.4" customHeight="1" x14ac:dyDescent="0.25">
      <c r="G8" s="9" t="s">
        <v>90</v>
      </c>
      <c r="U8" s="20" t="s">
        <v>118</v>
      </c>
      <c r="AF8" s="50"/>
      <c r="AG8" s="50"/>
      <c r="AH8" s="50"/>
      <c r="AI8" s="47"/>
      <c r="AJ8" s="47"/>
      <c r="AK8" s="47"/>
      <c r="AL8" s="47"/>
      <c r="AM8" s="47"/>
      <c r="AN8" s="47"/>
      <c r="AO8" s="47"/>
      <c r="AP8" s="47"/>
      <c r="AQ8" s="47"/>
      <c r="AR8" s="47"/>
    </row>
    <row r="9" spans="6:44" s="6" customFormat="1" ht="14.4" customHeight="1" x14ac:dyDescent="0.25">
      <c r="G9" s="9" t="s">
        <v>76</v>
      </c>
      <c r="U9" s="20" t="s">
        <v>75</v>
      </c>
      <c r="AF9" s="52" t="s">
        <v>16</v>
      </c>
      <c r="AG9" s="52"/>
      <c r="AH9" s="52"/>
      <c r="AI9" s="51" t="s">
        <v>15</v>
      </c>
      <c r="AJ9" s="51"/>
      <c r="AK9" s="51"/>
      <c r="AL9" s="51"/>
      <c r="AM9" s="51"/>
      <c r="AN9" s="51"/>
      <c r="AO9" s="51"/>
      <c r="AP9" s="51"/>
      <c r="AQ9" s="51"/>
      <c r="AR9" s="51"/>
    </row>
    <row r="10" spans="6:44" s="6" customFormat="1" ht="14.4" customHeight="1" x14ac:dyDescent="0.25">
      <c r="G10" s="9" t="s">
        <v>74</v>
      </c>
      <c r="U10" s="20" t="s">
        <v>73</v>
      </c>
      <c r="AF10" s="33" t="s">
        <v>91</v>
      </c>
      <c r="AG10" s="33"/>
      <c r="AH10" s="33"/>
      <c r="AI10" s="51" t="s">
        <v>107</v>
      </c>
      <c r="AJ10" s="51"/>
      <c r="AK10" s="51"/>
      <c r="AL10" s="51"/>
      <c r="AM10" s="51"/>
      <c r="AN10" s="51"/>
      <c r="AO10" s="51"/>
      <c r="AP10" s="51"/>
      <c r="AQ10" s="51"/>
      <c r="AR10" s="51"/>
    </row>
    <row r="11" spans="6:44" s="6" customFormat="1" ht="14.4" customHeight="1" x14ac:dyDescent="0.25">
      <c r="G11" s="9" t="s">
        <v>72</v>
      </c>
      <c r="AF11" s="52" t="s">
        <v>93</v>
      </c>
      <c r="AG11" s="52"/>
      <c r="AH11" s="52"/>
      <c r="AI11" s="52" t="s">
        <v>105</v>
      </c>
      <c r="AJ11" s="52"/>
      <c r="AK11" s="52"/>
      <c r="AL11" s="52"/>
      <c r="AM11" s="52"/>
      <c r="AN11" s="52"/>
      <c r="AO11" s="52"/>
      <c r="AP11" s="52"/>
      <c r="AQ11" s="52"/>
      <c r="AR11" s="52"/>
    </row>
    <row r="12" spans="6:44" s="6" customFormat="1" ht="14.4" customHeight="1" x14ac:dyDescent="0.25">
      <c r="G12" s="9" t="s">
        <v>71</v>
      </c>
      <c r="O12" s="19"/>
      <c r="P12" s="19"/>
      <c r="Q12" s="19"/>
      <c r="R12" s="39" t="s">
        <v>70</v>
      </c>
      <c r="S12" s="39"/>
      <c r="T12" s="39"/>
      <c r="U12" s="39"/>
      <c r="V12" s="39"/>
      <c r="W12" s="39"/>
      <c r="X12" s="39"/>
      <c r="Y12" s="39"/>
      <c r="Z12" s="39"/>
      <c r="AA12" s="39"/>
      <c r="AB12" s="39"/>
      <c r="AC12" s="39"/>
      <c r="AD12" s="19"/>
      <c r="AE12" s="19"/>
      <c r="AF12" s="52" t="s">
        <v>92</v>
      </c>
      <c r="AG12" s="52"/>
      <c r="AH12" s="52"/>
      <c r="AI12" s="51" t="s">
        <v>106</v>
      </c>
      <c r="AJ12" s="51"/>
      <c r="AK12" s="51"/>
      <c r="AL12" s="51"/>
      <c r="AM12" s="51"/>
      <c r="AN12" s="51"/>
      <c r="AO12" s="51"/>
      <c r="AP12" s="51"/>
      <c r="AQ12" s="51"/>
      <c r="AR12" s="51"/>
    </row>
    <row r="13" spans="6:44" s="6" customFormat="1" ht="14.4" customHeight="1" x14ac:dyDescent="0.25">
      <c r="O13" s="19"/>
      <c r="P13" s="19"/>
      <c r="Q13" s="19"/>
      <c r="R13" s="36" t="s">
        <v>69</v>
      </c>
      <c r="S13" s="36"/>
      <c r="T13" s="36"/>
      <c r="U13" s="36"/>
      <c r="V13" s="36"/>
      <c r="W13" s="37"/>
      <c r="X13" s="36" t="s">
        <v>69</v>
      </c>
      <c r="Y13" s="36"/>
      <c r="Z13" s="36"/>
      <c r="AA13" s="36"/>
      <c r="AB13" s="36"/>
      <c r="AC13" s="36"/>
      <c r="AD13" s="19"/>
      <c r="AE13" s="19"/>
      <c r="AF13" s="48" t="s">
        <v>14</v>
      </c>
      <c r="AG13" s="48"/>
      <c r="AH13" s="48"/>
      <c r="AI13" s="45" t="s">
        <v>13</v>
      </c>
      <c r="AJ13" s="45"/>
      <c r="AK13" s="45"/>
      <c r="AL13" s="45"/>
      <c r="AM13" s="45"/>
      <c r="AN13" s="45"/>
      <c r="AO13" s="45"/>
      <c r="AP13" s="45"/>
      <c r="AQ13" s="45"/>
      <c r="AR13" s="45"/>
    </row>
    <row r="14" spans="6:44" s="6" customFormat="1" ht="14.4" customHeight="1" x14ac:dyDescent="0.25">
      <c r="G14" s="9" t="s">
        <v>68</v>
      </c>
      <c r="O14" s="18"/>
      <c r="P14" s="18"/>
      <c r="Q14" s="18"/>
      <c r="R14" s="36" t="s">
        <v>67</v>
      </c>
      <c r="S14" s="36"/>
      <c r="T14" s="37"/>
      <c r="U14" s="38" t="s">
        <v>66</v>
      </c>
      <c r="V14" s="36"/>
      <c r="W14" s="37"/>
      <c r="X14" s="38" t="s">
        <v>65</v>
      </c>
      <c r="Y14" s="36"/>
      <c r="Z14" s="37"/>
      <c r="AA14" s="39" t="s">
        <v>64</v>
      </c>
      <c r="AB14" s="39"/>
      <c r="AC14" s="39"/>
      <c r="AD14" s="18"/>
      <c r="AE14" s="17" t="s">
        <v>63</v>
      </c>
      <c r="AF14" s="49"/>
      <c r="AG14" s="49"/>
      <c r="AH14" s="49"/>
      <c r="AI14" s="46"/>
      <c r="AJ14" s="46"/>
      <c r="AK14" s="46"/>
      <c r="AL14" s="46"/>
      <c r="AM14" s="46"/>
      <c r="AN14" s="46"/>
      <c r="AO14" s="46"/>
      <c r="AP14" s="46"/>
      <c r="AQ14" s="46"/>
      <c r="AR14" s="46"/>
    </row>
    <row r="15" spans="6:44" s="6" customFormat="1" ht="14.4" customHeight="1" x14ac:dyDescent="0.25">
      <c r="G15" s="9" t="s">
        <v>62</v>
      </c>
      <c r="O15" s="16" t="s">
        <v>22</v>
      </c>
      <c r="P15" s="16" t="s">
        <v>47</v>
      </c>
      <c r="Q15" s="16" t="s">
        <v>61</v>
      </c>
      <c r="R15" s="16" t="s">
        <v>60</v>
      </c>
      <c r="S15" s="16" t="s">
        <v>59</v>
      </c>
      <c r="T15" s="16" t="s">
        <v>58</v>
      </c>
      <c r="U15" s="16" t="s">
        <v>57</v>
      </c>
      <c r="V15" s="16" t="s">
        <v>56</v>
      </c>
      <c r="W15" s="16" t="s">
        <v>55</v>
      </c>
      <c r="X15" s="16" t="s">
        <v>54</v>
      </c>
      <c r="Y15" s="16" t="s">
        <v>53</v>
      </c>
      <c r="Z15" s="16" t="s">
        <v>52</v>
      </c>
      <c r="AA15" s="16" t="s">
        <v>51</v>
      </c>
      <c r="AB15" s="16" t="s">
        <v>50</v>
      </c>
      <c r="AC15" s="16" t="s">
        <v>49</v>
      </c>
      <c r="AD15" s="16" t="s">
        <v>48</v>
      </c>
      <c r="AE15" s="16" t="s">
        <v>47</v>
      </c>
      <c r="AF15" s="50"/>
      <c r="AG15" s="50"/>
      <c r="AH15" s="50"/>
      <c r="AI15" s="47"/>
      <c r="AJ15" s="47"/>
      <c r="AK15" s="47"/>
      <c r="AL15" s="47"/>
      <c r="AM15" s="47"/>
      <c r="AN15" s="47"/>
      <c r="AO15" s="47"/>
      <c r="AP15" s="47"/>
      <c r="AQ15" s="47"/>
      <c r="AR15" s="47"/>
    </row>
    <row r="16" spans="6:44" s="6" customFormat="1" ht="14.4" customHeight="1" x14ac:dyDescent="0.25">
      <c r="G16" s="9" t="s">
        <v>46</v>
      </c>
      <c r="N16" s="14" t="s">
        <v>27</v>
      </c>
      <c r="O16" s="27" t="s">
        <v>20</v>
      </c>
      <c r="P16" s="11">
        <v>200</v>
      </c>
      <c r="Q16" s="7" t="s">
        <v>36</v>
      </c>
      <c r="R16" s="11"/>
      <c r="S16" s="11"/>
      <c r="T16" s="11"/>
      <c r="U16" s="11"/>
      <c r="V16" s="11"/>
      <c r="W16" s="11"/>
      <c r="X16" s="11"/>
      <c r="Y16" s="11"/>
      <c r="Z16" s="11"/>
      <c r="AA16" s="11"/>
      <c r="AB16" s="11"/>
      <c r="AC16" s="11"/>
      <c r="AD16" s="12">
        <f t="shared" ref="AD16:AD33" si="0">SUM(R16:AC16)</f>
        <v>0</v>
      </c>
      <c r="AE16" s="11"/>
      <c r="AF16" s="52" t="s">
        <v>12</v>
      </c>
      <c r="AG16" s="52"/>
      <c r="AH16" s="52"/>
      <c r="AI16" s="51" t="s">
        <v>88</v>
      </c>
      <c r="AJ16" s="51"/>
      <c r="AK16" s="51"/>
      <c r="AL16" s="51"/>
      <c r="AM16" s="51"/>
      <c r="AN16" s="51"/>
      <c r="AO16" s="51"/>
      <c r="AP16" s="51"/>
      <c r="AQ16" s="51"/>
      <c r="AR16" s="51"/>
    </row>
    <row r="17" spans="7:44" s="6" customFormat="1" ht="14.4" customHeight="1" x14ac:dyDescent="0.25">
      <c r="G17" s="9"/>
      <c r="N17" s="14" t="s">
        <v>27</v>
      </c>
      <c r="O17" s="28" t="s">
        <v>18</v>
      </c>
      <c r="P17" s="11">
        <v>120</v>
      </c>
      <c r="Q17" s="7" t="s">
        <v>45</v>
      </c>
      <c r="R17" s="11"/>
      <c r="S17" s="11"/>
      <c r="T17" s="11"/>
      <c r="U17" s="11"/>
      <c r="V17" s="11"/>
      <c r="W17" s="11"/>
      <c r="X17" s="11"/>
      <c r="Y17" s="11"/>
      <c r="Z17" s="11"/>
      <c r="AA17" s="11"/>
      <c r="AB17" s="11"/>
      <c r="AC17" s="11"/>
      <c r="AD17" s="12">
        <f t="shared" si="0"/>
        <v>0</v>
      </c>
      <c r="AE17" s="11"/>
      <c r="AF17" s="48" t="s">
        <v>11</v>
      </c>
      <c r="AG17" s="48"/>
      <c r="AH17" s="48"/>
      <c r="AI17" s="45" t="s">
        <v>10</v>
      </c>
      <c r="AJ17" s="45"/>
      <c r="AK17" s="45"/>
      <c r="AL17" s="45"/>
      <c r="AM17" s="45"/>
      <c r="AN17" s="45"/>
      <c r="AO17" s="45"/>
      <c r="AP17" s="45"/>
      <c r="AQ17" s="45"/>
      <c r="AR17" s="45"/>
    </row>
    <row r="18" spans="7:44" s="6" customFormat="1" ht="14.4" customHeight="1" x14ac:dyDescent="0.25">
      <c r="G18" s="9" t="s">
        <v>44</v>
      </c>
      <c r="N18" s="14" t="s">
        <v>27</v>
      </c>
      <c r="O18" s="28" t="s">
        <v>16</v>
      </c>
      <c r="P18" s="11">
        <v>209</v>
      </c>
      <c r="Q18" s="7" t="s">
        <v>36</v>
      </c>
      <c r="R18" s="11"/>
      <c r="S18" s="11"/>
      <c r="T18" s="11"/>
      <c r="U18" s="11"/>
      <c r="V18" s="11"/>
      <c r="W18" s="11"/>
      <c r="X18" s="11"/>
      <c r="Y18" s="11"/>
      <c r="Z18" s="11"/>
      <c r="AA18" s="11"/>
      <c r="AB18" s="11"/>
      <c r="AC18" s="11"/>
      <c r="AD18" s="12">
        <f t="shared" si="0"/>
        <v>0</v>
      </c>
      <c r="AE18" s="11"/>
      <c r="AF18" s="50"/>
      <c r="AG18" s="50"/>
      <c r="AH18" s="50"/>
      <c r="AI18" s="47"/>
      <c r="AJ18" s="47"/>
      <c r="AK18" s="47"/>
      <c r="AL18" s="47"/>
      <c r="AM18" s="47"/>
      <c r="AN18" s="47"/>
      <c r="AO18" s="47"/>
      <c r="AP18" s="47"/>
      <c r="AQ18" s="47"/>
      <c r="AR18" s="47"/>
    </row>
    <row r="19" spans="7:44" s="6" customFormat="1" ht="14.4" customHeight="1" x14ac:dyDescent="0.25">
      <c r="G19" s="9" t="s">
        <v>43</v>
      </c>
      <c r="N19" s="14" t="s">
        <v>27</v>
      </c>
      <c r="O19" s="28" t="s">
        <v>108</v>
      </c>
      <c r="P19" s="11">
        <v>100</v>
      </c>
      <c r="Q19" s="7" t="s">
        <v>37</v>
      </c>
      <c r="R19" s="11"/>
      <c r="S19" s="11"/>
      <c r="T19" s="11"/>
      <c r="U19" s="11"/>
      <c r="V19" s="11"/>
      <c r="W19" s="11"/>
      <c r="X19" s="11"/>
      <c r="Y19" s="11"/>
      <c r="Z19" s="11"/>
      <c r="AA19" s="11"/>
      <c r="AB19" s="11"/>
      <c r="AC19" s="11"/>
      <c r="AD19" s="12">
        <f t="shared" si="0"/>
        <v>0</v>
      </c>
      <c r="AE19" s="11"/>
      <c r="AF19" s="48" t="s">
        <v>94</v>
      </c>
      <c r="AG19" s="48"/>
      <c r="AH19" s="48"/>
      <c r="AI19" s="45" t="s">
        <v>115</v>
      </c>
      <c r="AJ19" s="45"/>
      <c r="AK19" s="45"/>
      <c r="AL19" s="45"/>
      <c r="AM19" s="45"/>
      <c r="AN19" s="45"/>
      <c r="AO19" s="45"/>
      <c r="AP19" s="45"/>
      <c r="AQ19" s="45"/>
      <c r="AR19" s="45"/>
    </row>
    <row r="20" spans="7:44" s="6" customFormat="1" ht="14.4" customHeight="1" x14ac:dyDescent="0.25">
      <c r="G20" s="9" t="s">
        <v>42</v>
      </c>
      <c r="N20" s="14" t="s">
        <v>27</v>
      </c>
      <c r="O20" s="28" t="s">
        <v>109</v>
      </c>
      <c r="P20" s="11">
        <v>120</v>
      </c>
      <c r="Q20" s="7" t="s">
        <v>36</v>
      </c>
      <c r="R20" s="11"/>
      <c r="S20" s="11"/>
      <c r="T20" s="11"/>
      <c r="U20" s="11"/>
      <c r="V20" s="11"/>
      <c r="W20" s="11"/>
      <c r="X20" s="11"/>
      <c r="Y20" s="11"/>
      <c r="Z20" s="11"/>
      <c r="AA20" s="11"/>
      <c r="AB20" s="11"/>
      <c r="AC20" s="11"/>
      <c r="AD20" s="12">
        <f t="shared" si="0"/>
        <v>0</v>
      </c>
      <c r="AE20" s="11"/>
      <c r="AF20" s="34"/>
      <c r="AG20" s="34"/>
      <c r="AH20" s="34"/>
      <c r="AI20" s="47"/>
      <c r="AJ20" s="47"/>
      <c r="AK20" s="47"/>
      <c r="AL20" s="47"/>
      <c r="AM20" s="47"/>
      <c r="AN20" s="47"/>
      <c r="AO20" s="47"/>
      <c r="AP20" s="47"/>
      <c r="AQ20" s="47"/>
      <c r="AR20" s="47"/>
    </row>
    <row r="21" spans="7:44" s="6" customFormat="1" ht="14.4" customHeight="1" x14ac:dyDescent="0.25">
      <c r="G21" s="9" t="s">
        <v>40</v>
      </c>
      <c r="N21" s="14" t="s">
        <v>27</v>
      </c>
      <c r="O21" s="28" t="s">
        <v>110</v>
      </c>
      <c r="P21" s="11">
        <v>15</v>
      </c>
      <c r="Q21" s="7" t="s">
        <v>41</v>
      </c>
      <c r="R21" s="11"/>
      <c r="S21" s="11"/>
      <c r="T21" s="11"/>
      <c r="U21" s="11"/>
      <c r="V21" s="11"/>
      <c r="W21" s="11"/>
      <c r="X21" s="11"/>
      <c r="Y21" s="11"/>
      <c r="Z21" s="11"/>
      <c r="AA21" s="11"/>
      <c r="AB21" s="11"/>
      <c r="AC21" s="11"/>
      <c r="AD21" s="12">
        <f t="shared" si="0"/>
        <v>0</v>
      </c>
      <c r="AE21" s="11"/>
      <c r="AF21" s="52" t="s">
        <v>99</v>
      </c>
      <c r="AG21" s="52"/>
      <c r="AH21" s="52"/>
      <c r="AI21" s="51" t="s">
        <v>100</v>
      </c>
      <c r="AJ21" s="51"/>
      <c r="AK21" s="51"/>
      <c r="AL21" s="51"/>
      <c r="AM21" s="51"/>
      <c r="AN21" s="51"/>
      <c r="AO21" s="51"/>
      <c r="AP21" s="51"/>
      <c r="AQ21" s="51"/>
      <c r="AR21" s="51"/>
    </row>
    <row r="22" spans="7:44" s="6" customFormat="1" ht="14.4" customHeight="1" x14ac:dyDescent="0.25">
      <c r="G22" s="9" t="s">
        <v>38</v>
      </c>
      <c r="N22" s="14" t="s">
        <v>27</v>
      </c>
      <c r="O22" s="28" t="s">
        <v>14</v>
      </c>
      <c r="P22" s="11">
        <v>300</v>
      </c>
      <c r="Q22" s="7" t="s">
        <v>39</v>
      </c>
      <c r="R22" s="11"/>
      <c r="S22" s="11"/>
      <c r="T22" s="11"/>
      <c r="U22" s="11"/>
      <c r="V22" s="11"/>
      <c r="W22" s="11"/>
      <c r="X22" s="11"/>
      <c r="Y22" s="11"/>
      <c r="Z22" s="11"/>
      <c r="AA22" s="11"/>
      <c r="AB22" s="11"/>
      <c r="AC22" s="11"/>
      <c r="AD22" s="12">
        <f t="shared" si="0"/>
        <v>0</v>
      </c>
      <c r="AE22" s="11"/>
      <c r="AF22" s="49" t="s">
        <v>9</v>
      </c>
      <c r="AG22" s="49"/>
      <c r="AH22" s="49"/>
      <c r="AI22" s="46" t="s">
        <v>8</v>
      </c>
      <c r="AJ22" s="46"/>
      <c r="AK22" s="46"/>
      <c r="AL22" s="46"/>
      <c r="AM22" s="46"/>
      <c r="AN22" s="46"/>
      <c r="AO22" s="46"/>
      <c r="AP22" s="46"/>
      <c r="AQ22" s="46"/>
      <c r="AR22" s="46"/>
    </row>
    <row r="23" spans="7:44" s="6" customFormat="1" ht="14.4" customHeight="1" x14ac:dyDescent="0.25">
      <c r="N23" s="14" t="s">
        <v>27</v>
      </c>
      <c r="O23" s="27" t="s">
        <v>9</v>
      </c>
      <c r="P23" s="13">
        <v>495</v>
      </c>
      <c r="Q23" s="7" t="s">
        <v>36</v>
      </c>
      <c r="R23" s="7"/>
      <c r="S23" s="7"/>
      <c r="T23" s="7"/>
      <c r="U23" s="7"/>
      <c r="V23" s="7"/>
      <c r="W23" s="7"/>
      <c r="X23" s="7"/>
      <c r="Y23" s="7"/>
      <c r="Z23" s="7"/>
      <c r="AA23" s="7"/>
      <c r="AB23" s="7"/>
      <c r="AC23" s="7"/>
      <c r="AD23" s="12">
        <f t="shared" si="0"/>
        <v>0</v>
      </c>
      <c r="AE23" s="11"/>
      <c r="AF23" s="49"/>
      <c r="AG23" s="49"/>
      <c r="AH23" s="49"/>
      <c r="AI23" s="46"/>
      <c r="AJ23" s="46"/>
      <c r="AK23" s="46"/>
      <c r="AL23" s="46"/>
      <c r="AM23" s="46"/>
      <c r="AN23" s="46"/>
      <c r="AO23" s="46"/>
      <c r="AP23" s="46"/>
      <c r="AQ23" s="46"/>
      <c r="AR23" s="46"/>
    </row>
    <row r="24" spans="7:44" s="6" customFormat="1" ht="14.4" customHeight="1" x14ac:dyDescent="0.25">
      <c r="G24" s="9" t="s">
        <v>35</v>
      </c>
      <c r="N24" s="14" t="s">
        <v>27</v>
      </c>
      <c r="O24" s="27" t="s">
        <v>111</v>
      </c>
      <c r="P24" s="13">
        <v>25</v>
      </c>
      <c r="Q24" s="7" t="s">
        <v>41</v>
      </c>
      <c r="R24" s="7"/>
      <c r="S24" s="7"/>
      <c r="T24" s="7"/>
      <c r="U24" s="7"/>
      <c r="V24" s="7"/>
      <c r="W24" s="7"/>
      <c r="X24" s="7"/>
      <c r="Y24" s="7"/>
      <c r="Z24" s="7"/>
      <c r="AA24" s="7"/>
      <c r="AB24" s="7"/>
      <c r="AC24" s="7"/>
      <c r="AD24" s="12">
        <f t="shared" si="0"/>
        <v>0</v>
      </c>
      <c r="AE24" s="11"/>
      <c r="AF24" s="50"/>
      <c r="AG24" s="50"/>
      <c r="AH24" s="50"/>
      <c r="AI24" s="47"/>
      <c r="AJ24" s="47"/>
      <c r="AK24" s="47"/>
      <c r="AL24" s="47"/>
      <c r="AM24" s="47"/>
      <c r="AN24" s="47"/>
      <c r="AO24" s="47"/>
      <c r="AP24" s="47"/>
      <c r="AQ24" s="47"/>
      <c r="AR24" s="47"/>
    </row>
    <row r="25" spans="7:44" s="6" customFormat="1" ht="14.4" customHeight="1" x14ac:dyDescent="0.25">
      <c r="G25" s="9" t="s">
        <v>34</v>
      </c>
      <c r="N25" s="14" t="s">
        <v>27</v>
      </c>
      <c r="O25" s="27" t="s">
        <v>112</v>
      </c>
      <c r="P25" s="13">
        <v>75</v>
      </c>
      <c r="Q25" s="7" t="s">
        <v>37</v>
      </c>
      <c r="R25" s="7"/>
      <c r="S25" s="7"/>
      <c r="T25" s="7"/>
      <c r="U25" s="7"/>
      <c r="V25" s="7"/>
      <c r="W25" s="7"/>
      <c r="X25" s="7"/>
      <c r="Y25" s="7"/>
      <c r="Z25" s="7"/>
      <c r="AA25" s="7"/>
      <c r="AB25" s="7"/>
      <c r="AC25" s="7"/>
      <c r="AD25" s="12">
        <f t="shared" si="0"/>
        <v>0</v>
      </c>
      <c r="AE25" s="11"/>
      <c r="AF25" s="48" t="s">
        <v>0</v>
      </c>
      <c r="AG25" s="48"/>
      <c r="AH25" s="48"/>
      <c r="AI25" s="51" t="s">
        <v>116</v>
      </c>
      <c r="AJ25" s="51"/>
      <c r="AK25" s="51"/>
      <c r="AL25" s="51"/>
      <c r="AM25" s="51"/>
      <c r="AN25" s="51"/>
      <c r="AO25" s="51"/>
      <c r="AP25" s="51"/>
      <c r="AQ25" s="51"/>
      <c r="AR25" s="51"/>
    </row>
    <row r="26" spans="7:44" s="6" customFormat="1" ht="14.4" customHeight="1" x14ac:dyDescent="0.25">
      <c r="G26" s="9" t="s">
        <v>33</v>
      </c>
      <c r="N26" s="14" t="s">
        <v>27</v>
      </c>
      <c r="O26" s="27" t="s">
        <v>114</v>
      </c>
      <c r="P26" s="13">
        <v>200</v>
      </c>
      <c r="Q26" s="29" t="s">
        <v>36</v>
      </c>
      <c r="R26" s="15"/>
      <c r="S26" s="15"/>
      <c r="T26" s="15"/>
      <c r="U26" s="15"/>
      <c r="V26" s="15"/>
      <c r="W26" s="15"/>
      <c r="X26" s="15"/>
      <c r="Y26" s="15"/>
      <c r="Z26" s="15"/>
      <c r="AA26" s="15"/>
      <c r="AB26" s="15"/>
      <c r="AC26" s="15"/>
      <c r="AD26" s="12">
        <f t="shared" si="0"/>
        <v>0</v>
      </c>
      <c r="AE26" s="11"/>
      <c r="AF26" s="52" t="s">
        <v>95</v>
      </c>
      <c r="AG26" s="52"/>
      <c r="AH26" s="52"/>
      <c r="AI26" s="51" t="s">
        <v>104</v>
      </c>
      <c r="AJ26" s="51"/>
      <c r="AK26" s="51"/>
      <c r="AL26" s="51"/>
      <c r="AM26" s="51"/>
      <c r="AN26" s="51"/>
      <c r="AO26" s="51"/>
      <c r="AP26" s="51"/>
      <c r="AQ26" s="51"/>
      <c r="AR26" s="51"/>
    </row>
    <row r="27" spans="7:44" s="6" customFormat="1" ht="14.4" customHeight="1" x14ac:dyDescent="0.25">
      <c r="G27" s="9" t="s">
        <v>32</v>
      </c>
      <c r="N27" s="14" t="s">
        <v>27</v>
      </c>
      <c r="O27" s="27" t="s">
        <v>113</v>
      </c>
      <c r="P27" s="13">
        <v>50</v>
      </c>
      <c r="Q27" s="29" t="s">
        <v>39</v>
      </c>
      <c r="R27" s="15"/>
      <c r="S27" s="15"/>
      <c r="T27" s="15"/>
      <c r="U27" s="15"/>
      <c r="V27" s="15"/>
      <c r="W27" s="15"/>
      <c r="X27" s="15"/>
      <c r="Y27" s="15"/>
      <c r="Z27" s="15"/>
      <c r="AA27" s="15"/>
      <c r="AB27" s="15"/>
      <c r="AC27" s="15"/>
      <c r="AD27" s="12">
        <f t="shared" si="0"/>
        <v>0</v>
      </c>
      <c r="AE27" s="11"/>
      <c r="AF27" s="50" t="s">
        <v>96</v>
      </c>
      <c r="AG27" s="50"/>
      <c r="AH27" s="50"/>
      <c r="AI27" s="51" t="s">
        <v>117</v>
      </c>
      <c r="AJ27" s="51"/>
      <c r="AK27" s="51"/>
      <c r="AL27" s="51"/>
      <c r="AM27" s="51"/>
      <c r="AN27" s="51"/>
      <c r="AO27" s="51"/>
      <c r="AP27" s="51"/>
      <c r="AQ27" s="51"/>
      <c r="AR27" s="51"/>
    </row>
    <row r="28" spans="7:44" s="6" customFormat="1" ht="14.4" customHeight="1" x14ac:dyDescent="0.25">
      <c r="G28" s="9" t="s">
        <v>31</v>
      </c>
      <c r="N28" s="14" t="s">
        <v>27</v>
      </c>
      <c r="O28" s="7"/>
      <c r="P28" s="13"/>
      <c r="Q28" s="7"/>
      <c r="R28" s="7"/>
      <c r="S28" s="7"/>
      <c r="T28" s="7"/>
      <c r="U28" s="7"/>
      <c r="V28" s="7"/>
      <c r="W28" s="7"/>
      <c r="X28" s="7"/>
      <c r="Y28" s="7"/>
      <c r="Z28" s="7"/>
      <c r="AA28" s="7"/>
      <c r="AB28" s="7"/>
      <c r="AC28" s="7"/>
      <c r="AD28" s="12">
        <f t="shared" si="0"/>
        <v>0</v>
      </c>
      <c r="AE28" s="11"/>
      <c r="AF28" s="52" t="s">
        <v>97</v>
      </c>
      <c r="AG28" s="52"/>
      <c r="AH28" s="52"/>
      <c r="AI28" s="51" t="s">
        <v>98</v>
      </c>
      <c r="AJ28" s="51"/>
      <c r="AK28" s="51"/>
      <c r="AL28" s="51"/>
      <c r="AM28" s="51"/>
      <c r="AN28" s="51"/>
      <c r="AO28" s="51"/>
      <c r="AP28" s="51"/>
      <c r="AQ28" s="51"/>
      <c r="AR28" s="51"/>
    </row>
    <row r="29" spans="7:44" s="6" customFormat="1" ht="14.4" customHeight="1" x14ac:dyDescent="0.25">
      <c r="G29" s="9" t="s">
        <v>30</v>
      </c>
      <c r="N29" s="14" t="s">
        <v>27</v>
      </c>
      <c r="O29" s="7"/>
      <c r="P29" s="13"/>
      <c r="Q29" s="7"/>
      <c r="R29" s="7"/>
      <c r="S29" s="7"/>
      <c r="T29" s="7"/>
      <c r="U29" s="7"/>
      <c r="V29" s="7"/>
      <c r="W29" s="7"/>
      <c r="X29" s="7"/>
      <c r="Y29" s="7"/>
      <c r="Z29" s="7"/>
      <c r="AA29" s="7"/>
      <c r="AB29" s="7"/>
      <c r="AC29" s="7"/>
      <c r="AD29" s="12">
        <f t="shared" si="0"/>
        <v>0</v>
      </c>
      <c r="AE29" s="11"/>
      <c r="AF29" s="48" t="s">
        <v>101</v>
      </c>
      <c r="AG29" s="48"/>
      <c r="AH29" s="48"/>
      <c r="AI29" s="45" t="s">
        <v>102</v>
      </c>
      <c r="AJ29" s="45"/>
      <c r="AK29" s="45"/>
      <c r="AL29" s="45"/>
      <c r="AM29" s="45"/>
      <c r="AN29" s="45"/>
      <c r="AO29" s="45"/>
      <c r="AP29" s="45"/>
      <c r="AQ29" s="45"/>
      <c r="AR29" s="45"/>
    </row>
    <row r="30" spans="7:44" s="6" customFormat="1" ht="14.4" customHeight="1" x14ac:dyDescent="0.25">
      <c r="G30" s="9" t="s">
        <v>29</v>
      </c>
      <c r="N30" s="14" t="s">
        <v>27</v>
      </c>
      <c r="O30" s="7"/>
      <c r="P30" s="13"/>
      <c r="Q30" s="7"/>
      <c r="R30" s="7"/>
      <c r="S30" s="7"/>
      <c r="T30" s="7"/>
      <c r="U30" s="7"/>
      <c r="V30" s="7"/>
      <c r="W30" s="7"/>
      <c r="X30" s="7"/>
      <c r="Y30" s="7"/>
      <c r="Z30" s="7"/>
      <c r="AA30" s="7"/>
      <c r="AB30" s="7"/>
      <c r="AC30" s="7"/>
      <c r="AD30" s="12">
        <f t="shared" si="0"/>
        <v>0</v>
      </c>
      <c r="AE30" s="11"/>
      <c r="AF30" s="50"/>
      <c r="AG30" s="50"/>
      <c r="AH30" s="50"/>
      <c r="AI30" s="47"/>
      <c r="AJ30" s="47"/>
      <c r="AK30" s="47"/>
      <c r="AL30" s="47"/>
      <c r="AM30" s="47"/>
      <c r="AN30" s="47"/>
      <c r="AO30" s="47"/>
      <c r="AP30" s="47"/>
      <c r="AQ30" s="47"/>
      <c r="AR30" s="47"/>
    </row>
    <row r="31" spans="7:44" s="6" customFormat="1" ht="14.4" customHeight="1" x14ac:dyDescent="0.25">
      <c r="N31" s="14" t="s">
        <v>27</v>
      </c>
      <c r="O31" s="7"/>
      <c r="P31" s="13"/>
      <c r="Q31" s="7"/>
      <c r="R31" s="7"/>
      <c r="S31" s="7"/>
      <c r="T31" s="7"/>
      <c r="U31" s="7"/>
      <c r="V31" s="7"/>
      <c r="W31" s="7"/>
      <c r="X31" s="7"/>
      <c r="Y31" s="7"/>
      <c r="Z31" s="7"/>
      <c r="AA31" s="7"/>
      <c r="AB31" s="7"/>
      <c r="AC31" s="7"/>
      <c r="AD31" s="12">
        <f t="shared" si="0"/>
        <v>0</v>
      </c>
      <c r="AE31" s="11"/>
      <c r="AF31" s="52" t="s">
        <v>7</v>
      </c>
      <c r="AG31" s="52"/>
      <c r="AH31" s="52"/>
      <c r="AI31" s="51" t="s">
        <v>6</v>
      </c>
      <c r="AJ31" s="51"/>
      <c r="AK31" s="51"/>
      <c r="AL31" s="51"/>
      <c r="AM31" s="51"/>
      <c r="AN31" s="51"/>
      <c r="AO31" s="51"/>
      <c r="AP31" s="51"/>
      <c r="AQ31" s="51"/>
      <c r="AR31" s="51"/>
    </row>
    <row r="32" spans="7:44" s="6" customFormat="1" ht="14.4" customHeight="1" x14ac:dyDescent="0.25">
      <c r="G32" s="9" t="s">
        <v>28</v>
      </c>
      <c r="N32" s="14" t="s">
        <v>27</v>
      </c>
      <c r="O32" s="7"/>
      <c r="P32" s="13"/>
      <c r="Q32" s="7"/>
      <c r="R32" s="7"/>
      <c r="S32" s="7"/>
      <c r="T32" s="7"/>
      <c r="U32" s="7"/>
      <c r="V32" s="7"/>
      <c r="W32" s="7"/>
      <c r="X32" s="7"/>
      <c r="Y32" s="7"/>
      <c r="Z32" s="7"/>
      <c r="AA32" s="7"/>
      <c r="AB32" s="7"/>
      <c r="AC32" s="7"/>
      <c r="AD32" s="12">
        <f t="shared" si="0"/>
        <v>0</v>
      </c>
      <c r="AE32" s="11"/>
      <c r="AF32" s="32" t="s">
        <v>5</v>
      </c>
      <c r="AG32" s="32"/>
      <c r="AH32" s="32"/>
      <c r="AI32" s="51" t="s">
        <v>4</v>
      </c>
      <c r="AJ32" s="51"/>
      <c r="AK32" s="51"/>
      <c r="AL32" s="51"/>
      <c r="AM32" s="51"/>
      <c r="AN32" s="51"/>
      <c r="AO32" s="51"/>
      <c r="AP32" s="51"/>
      <c r="AQ32" s="51"/>
      <c r="AR32" s="51"/>
    </row>
    <row r="33" spans="4:45" s="6" customFormat="1" ht="14.4" customHeight="1" x14ac:dyDescent="0.25">
      <c r="G33" s="9" t="s">
        <v>119</v>
      </c>
      <c r="N33" s="14" t="s">
        <v>27</v>
      </c>
      <c r="O33" s="7"/>
      <c r="P33" s="13"/>
      <c r="Q33" s="7"/>
      <c r="R33" s="7"/>
      <c r="S33" s="7"/>
      <c r="T33" s="7"/>
      <c r="U33" s="7"/>
      <c r="V33" s="7"/>
      <c r="W33" s="7"/>
      <c r="X33" s="7"/>
      <c r="Y33" s="7"/>
      <c r="Z33" s="7"/>
      <c r="AA33" s="7"/>
      <c r="AB33" s="7"/>
      <c r="AC33" s="7"/>
      <c r="AD33" s="12">
        <f t="shared" si="0"/>
        <v>0</v>
      </c>
      <c r="AE33" s="11"/>
      <c r="AF33" s="48" t="s">
        <v>3</v>
      </c>
      <c r="AG33" s="48"/>
      <c r="AH33" s="48"/>
      <c r="AI33" s="45" t="s">
        <v>103</v>
      </c>
      <c r="AJ33" s="45"/>
      <c r="AK33" s="45"/>
      <c r="AL33" s="45"/>
      <c r="AM33" s="45"/>
      <c r="AN33" s="45"/>
      <c r="AO33" s="45"/>
      <c r="AP33" s="45"/>
      <c r="AQ33" s="45"/>
      <c r="AR33" s="45"/>
    </row>
    <row r="34" spans="4:45" s="6" customFormat="1" ht="14.4" customHeight="1" x14ac:dyDescent="0.25">
      <c r="G34" s="9" t="s">
        <v>26</v>
      </c>
      <c r="O34" s="10"/>
      <c r="P34" s="10"/>
      <c r="Q34" s="10"/>
      <c r="R34" s="10"/>
      <c r="S34" s="10"/>
      <c r="T34" s="10"/>
      <c r="U34" s="10"/>
      <c r="V34" s="10"/>
      <c r="W34" s="10"/>
      <c r="X34" s="10"/>
      <c r="Y34" s="10"/>
      <c r="Z34" s="10"/>
      <c r="AA34" s="10"/>
      <c r="AB34" s="10"/>
      <c r="AC34" s="10"/>
      <c r="AD34" s="10"/>
      <c r="AE34" s="10"/>
      <c r="AF34" s="50"/>
      <c r="AG34" s="50"/>
      <c r="AH34" s="50"/>
      <c r="AI34" s="47"/>
      <c r="AJ34" s="47"/>
      <c r="AK34" s="47"/>
      <c r="AL34" s="47"/>
      <c r="AM34" s="47"/>
      <c r="AN34" s="47"/>
      <c r="AO34" s="47"/>
      <c r="AP34" s="47"/>
      <c r="AQ34" s="47"/>
      <c r="AR34" s="47"/>
    </row>
    <row r="35" spans="4:45" s="6" customFormat="1" ht="14.4" customHeight="1" x14ac:dyDescent="0.25">
      <c r="G35" s="9" t="s">
        <v>25</v>
      </c>
      <c r="AF35" s="48" t="s">
        <v>2</v>
      </c>
      <c r="AG35" s="48"/>
      <c r="AH35" s="48"/>
      <c r="AI35" s="45" t="s">
        <v>1</v>
      </c>
      <c r="AJ35" s="45"/>
      <c r="AK35" s="45"/>
      <c r="AL35" s="45"/>
      <c r="AM35" s="45"/>
      <c r="AN35" s="45"/>
      <c r="AO35" s="45"/>
      <c r="AP35" s="45"/>
      <c r="AQ35" s="45"/>
      <c r="AR35" s="45"/>
    </row>
    <row r="36" spans="4:45" s="6" customFormat="1" ht="14.4" customHeight="1" x14ac:dyDescent="0.25">
      <c r="G36" s="9" t="s">
        <v>24</v>
      </c>
      <c r="P36" s="44" t="str">
        <f>IF(Y36="KEEP","You have used at least $"&amp;H5&amp;" in card value.",IF(Y36="DOWNGRADE OR CANCEL","You have used less than $"&amp;H5-100&amp;" in card value.","You have not used $" &amp; H5 &amp; " in benefits, but you are close."))</f>
        <v>You have used less than $595 in card value.</v>
      </c>
      <c r="Q36" s="44"/>
      <c r="R36" s="44"/>
      <c r="S36" s="44"/>
      <c r="T36" s="8"/>
      <c r="U36" s="44" t="s">
        <v>23</v>
      </c>
      <c r="V36" s="44"/>
      <c r="W36" s="44"/>
      <c r="X36" s="8"/>
      <c r="Y36" s="43" t="str">
        <f>IF(AC36&gt;H5,"KEEP",IF(AC36+100&gt;H5,"EVALUATE","DOWNGRADE OR CANCEL"))</f>
        <v>DOWNGRADE OR CANCEL</v>
      </c>
      <c r="Z36" s="43"/>
      <c r="AA36" s="43"/>
      <c r="AB36" s="8"/>
      <c r="AC36" s="41">
        <f>IF(ISNUMBER(AE16), AE16, AD16)+
IF(ISNUMBER(AE17), AE17, AD17)+
IF(ISNUMBER(AE18), AE18, AD18)+
IF(ISNUMBER(AE19), AE19, AD19)+
IF(ISNUMBER(AE20), AE20, AD20)+
IF(ISNUMBER(AE21), AE21, AD21)+
IF(ISNUMBER(AE22), AE22, AD22)+
IF(ISNUMBER(AE23), AE23, AD23)+
IF(ISNUMBER(AE24), AE24, AD24)+
IF(ISNUMBER(AE25), AE25, AD25)+
IF(ISNUMBER(AE26), AE26, AD26)+
IF(ISNUMBER(AE27), AE27, AD27)+
IF(ISNUMBER(AE28), AE28, AD28)+
IF(ISNUMBER(AE29), AE29, AD29)+
IF(ISNUMBER(AE30), AE30, AD30)+
IF(ISNUMBER(AE31), AE31, AD31)+
IF(ISNUMBER(AE32), AE32, AD32)+
IF(ISNUMBER(AE33), AE33, AD33)</f>
        <v>0</v>
      </c>
      <c r="AD36" s="42"/>
      <c r="AE36" s="42"/>
      <c r="AF36" s="50"/>
      <c r="AG36" s="50"/>
      <c r="AH36" s="50"/>
      <c r="AI36" s="47"/>
      <c r="AJ36" s="47"/>
      <c r="AK36" s="47"/>
      <c r="AL36" s="47"/>
      <c r="AM36" s="47"/>
      <c r="AN36" s="47"/>
      <c r="AO36" s="47"/>
      <c r="AP36" s="47"/>
      <c r="AQ36" s="47"/>
      <c r="AR36" s="47"/>
    </row>
    <row r="37" spans="4:45" s="6" customFormat="1" ht="14.4" customHeight="1" x14ac:dyDescent="0.25">
      <c r="G37" s="5"/>
      <c r="P37" s="44"/>
      <c r="Q37" s="44"/>
      <c r="R37" s="44"/>
      <c r="S37" s="44"/>
      <c r="T37" s="8"/>
      <c r="U37" s="44"/>
      <c r="V37" s="44"/>
      <c r="W37" s="44"/>
      <c r="X37" s="8"/>
      <c r="Y37" s="43"/>
      <c r="Z37" s="43"/>
      <c r="AA37" s="43"/>
      <c r="AB37" s="8"/>
      <c r="AC37" s="42"/>
      <c r="AD37" s="42"/>
      <c r="AE37" s="42"/>
      <c r="AF37" s="53"/>
      <c r="AG37" s="53"/>
      <c r="AH37" s="53"/>
      <c r="AI37" s="54"/>
      <c r="AJ37" s="54"/>
      <c r="AK37" s="54"/>
      <c r="AL37" s="54"/>
      <c r="AM37" s="54"/>
      <c r="AN37" s="54"/>
      <c r="AO37" s="54"/>
      <c r="AP37" s="54"/>
      <c r="AQ37" s="54"/>
      <c r="AR37" s="54"/>
    </row>
    <row r="38" spans="4:45" s="6" customFormat="1" ht="14.4" customHeight="1" x14ac:dyDescent="0.25">
      <c r="M38" s="6">
        <v>1</v>
      </c>
      <c r="AE38" s="6">
        <v>2</v>
      </c>
      <c r="AS38" s="6">
        <v>3</v>
      </c>
    </row>
    <row r="40" spans="4:45" x14ac:dyDescent="0.25">
      <c r="D40" s="3"/>
      <c r="E40" s="3"/>
      <c r="F40" s="3"/>
    </row>
    <row r="41" spans="4:45" x14ac:dyDescent="0.25">
      <c r="E41" s="3"/>
      <c r="F41" s="3"/>
    </row>
    <row r="42" spans="4:45" x14ac:dyDescent="0.25">
      <c r="E42" s="3"/>
      <c r="F42" s="3"/>
    </row>
    <row r="43" spans="4:45" x14ac:dyDescent="0.25">
      <c r="E43" s="3"/>
      <c r="F43" s="3"/>
    </row>
    <row r="44" spans="4:45" x14ac:dyDescent="0.25">
      <c r="E44" s="3"/>
      <c r="F44" s="3"/>
    </row>
    <row r="45" spans="4:45" x14ac:dyDescent="0.25">
      <c r="E45" s="3"/>
      <c r="F45" s="3"/>
    </row>
    <row r="46" spans="4:45" x14ac:dyDescent="0.25">
      <c r="E46" s="3"/>
      <c r="F46" s="3"/>
    </row>
    <row r="47" spans="4:45" x14ac:dyDescent="0.25">
      <c r="E47" s="3"/>
      <c r="F47" s="3"/>
    </row>
    <row r="48" spans="4:45" x14ac:dyDescent="0.25">
      <c r="E48" s="3"/>
      <c r="F48" s="3"/>
    </row>
    <row r="49" spans="4:28" x14ac:dyDescent="0.25">
      <c r="E49" s="3"/>
      <c r="F49" s="3"/>
      <c r="V49" s="2"/>
      <c r="W49" s="2"/>
      <c r="X49" s="2"/>
      <c r="Y49" s="2"/>
      <c r="AB49" s="1"/>
    </row>
    <row r="50" spans="4:28" x14ac:dyDescent="0.25">
      <c r="E50" s="3"/>
      <c r="F50" s="3"/>
    </row>
    <row r="51" spans="4:28" x14ac:dyDescent="0.25">
      <c r="E51" s="3"/>
      <c r="F51" s="3"/>
    </row>
    <row r="52" spans="4:28" x14ac:dyDescent="0.25">
      <c r="E52" s="3"/>
      <c r="F52" s="3"/>
    </row>
    <row r="53" spans="4:28" x14ac:dyDescent="0.25">
      <c r="E53" s="3"/>
      <c r="F53" s="3"/>
    </row>
    <row r="54" spans="4:28" x14ac:dyDescent="0.25">
      <c r="E54" s="3"/>
      <c r="F54" s="3"/>
    </row>
    <row r="55" spans="4:28" x14ac:dyDescent="0.25">
      <c r="E55" s="3"/>
      <c r="F55" s="3"/>
      <c r="K55" s="2"/>
      <c r="S55" s="2"/>
    </row>
    <row r="56" spans="4:28" x14ac:dyDescent="0.25">
      <c r="D56" s="3"/>
      <c r="E56" s="3"/>
      <c r="F56" s="3"/>
      <c r="K56" s="2"/>
      <c r="AB56" s="1"/>
    </row>
  </sheetData>
  <sheetProtection algorithmName="SHA-512" hashValue="oFtArnyIum+jkn3l6DEKDIclTjofJdl7daLglQE61a5oiOtX5o0jjJksht4lICZAf1HiTc5lPd1rXnTtNIUsmg==" saltValue="zUrAM5l48VZi3E7MR8yHSA==" spinCount="100000" sheet="1" objects="1" scenarios="1"/>
  <mergeCells count="55">
    <mergeCell ref="AF29:AH30"/>
    <mergeCell ref="AI29:AR30"/>
    <mergeCell ref="AI32:AR32"/>
    <mergeCell ref="AI10:AR10"/>
    <mergeCell ref="AF19:AH19"/>
    <mergeCell ref="AF11:AH11"/>
    <mergeCell ref="AI21:AR21"/>
    <mergeCell ref="AF21:AH21"/>
    <mergeCell ref="AI11:AR11"/>
    <mergeCell ref="AI19:AR20"/>
    <mergeCell ref="AF25:AH25"/>
    <mergeCell ref="AF26:AH26"/>
    <mergeCell ref="AI25:AR25"/>
    <mergeCell ref="AI26:AR26"/>
    <mergeCell ref="AF28:AH28"/>
    <mergeCell ref="AI28:AR28"/>
    <mergeCell ref="AF37:AH37"/>
    <mergeCell ref="AI37:AR37"/>
    <mergeCell ref="AF31:AH31"/>
    <mergeCell ref="AI31:AR31"/>
    <mergeCell ref="AF35:AH36"/>
    <mergeCell ref="AI35:AR36"/>
    <mergeCell ref="AF33:AH34"/>
    <mergeCell ref="AI33:AR34"/>
    <mergeCell ref="AI22:AR24"/>
    <mergeCell ref="AF13:AH15"/>
    <mergeCell ref="AI13:AR15"/>
    <mergeCell ref="AF16:AH16"/>
    <mergeCell ref="AF17:AH18"/>
    <mergeCell ref="AI17:AR18"/>
    <mergeCell ref="AC36:AE37"/>
    <mergeCell ref="Y36:AA37"/>
    <mergeCell ref="U36:W37"/>
    <mergeCell ref="P36:S37"/>
    <mergeCell ref="AI2:AR5"/>
    <mergeCell ref="AF2:AH5"/>
    <mergeCell ref="AI6:AR8"/>
    <mergeCell ref="AF6:AH8"/>
    <mergeCell ref="AI9:AR9"/>
    <mergeCell ref="AF9:AH9"/>
    <mergeCell ref="AI27:AR27"/>
    <mergeCell ref="AF27:AH27"/>
    <mergeCell ref="AF12:AH12"/>
    <mergeCell ref="AI12:AR12"/>
    <mergeCell ref="AF22:AH24"/>
    <mergeCell ref="AI16:AR16"/>
    <mergeCell ref="P1:AD1"/>
    <mergeCell ref="R14:T14"/>
    <mergeCell ref="U14:W14"/>
    <mergeCell ref="X14:Z14"/>
    <mergeCell ref="AA14:AC14"/>
    <mergeCell ref="X13:AC13"/>
    <mergeCell ref="R13:W13"/>
    <mergeCell ref="R12:AC12"/>
    <mergeCell ref="P2:AD2"/>
  </mergeCells>
  <dataValidations count="1">
    <dataValidation type="list" allowBlank="1" showInputMessage="1" showErrorMessage="1" sqref="H5" xr:uid="{36034E20-DEB8-4AC5-8896-066AA2437D65}">
      <formula1>"$695, $895"</formula1>
    </dataValidation>
  </dataValidations>
  <hyperlinks>
    <hyperlink ref="O16" location="'AmEx Business Platinum'!AF2" display="Airline Fee" xr:uid="{E1EB31A1-3ECC-41B8-948B-B3DE06894858}"/>
    <hyperlink ref="O17" location="'AmEx Business Platinum'!AF6" display="Global Entry or TSA PreCheck" xr:uid="{8C7F4681-5615-4EE3-9E12-B87A62649D04}"/>
    <hyperlink ref="O18" location="'AmEx Business Platinum'!AF9" display="Clear" xr:uid="{E9ADD240-91F7-41F9-8BFA-E962762877B9}"/>
    <hyperlink ref="O21" location="'AmEx Business Platinum'!AF12" display="Uber Cash" xr:uid="{33A07257-8378-4676-9370-A2305AEE475E}"/>
    <hyperlink ref="O23" location="'AmEx Business Platinum'!AF22" display="Airport lounges" xr:uid="{CC558A5E-572A-48C0-AA61-75A7AB75DE98}"/>
    <hyperlink ref="O19" location="'AmEx Business Platinum'!AF10" display="Resy Credit" xr:uid="{53D23D67-8422-4F5D-89AF-B6B8600F01FB}"/>
    <hyperlink ref="O20" location="'AmEx Business Platinum'!AF11" display="Uber One" xr:uid="{AC934662-F367-46F0-BC30-8DBFAD9C070B}"/>
    <hyperlink ref="O22" location="'AmEx Business Platinum'!AF13" display="THC/FHR Booking" xr:uid="{8B2CDE1A-6176-4D07-9E77-CACAFBFB58CF}"/>
    <hyperlink ref="O24" location="'AmEx Business Platinum'!AF19" display="Entertainment Credit" xr:uid="{9A082417-EC4B-4A4E-B76A-63EDD9F04869}"/>
    <hyperlink ref="O25" location="'AmEx Business Platinum'!AF26" display="lululemon Credit" xr:uid="{44F6EE34-95B9-4393-B8A3-B10676B08AF0}"/>
    <hyperlink ref="O26" location="'AmEx Business Platinum'!AF27" display="Oura Ring Purchase" xr:uid="{EC8CC618-958C-479F-9ACD-44D31411AE14}"/>
    <hyperlink ref="O27" location="'AmEx Business Platinum'!AF21" display="Saks Credit" xr:uid="{AC6182BC-D454-4F60-A9FD-ABDCAFCB4ACE}"/>
  </hyperlinks>
  <pageMargins left="0.7" right="0.7" top="0.75" bottom="0.75" header="0.3" footer="0.3"/>
  <pageSetup scale="98" orientation="landscape" r:id="rId1"/>
  <headerFooter>
    <oddHeader>&amp;CThe Points Nerd</oddHeader>
    <oddFooter>&amp;CKeep It or Cancel It American Express Personal Platinum 2025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AmEx Personal Platinum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Korrer</dc:creator>
  <cp:lastModifiedBy>Stephanie Korrer</cp:lastModifiedBy>
  <cp:lastPrinted>2025-10-26T12:45:23Z</cp:lastPrinted>
  <dcterms:created xsi:type="dcterms:W3CDTF">2025-10-17T02:52:59Z</dcterms:created>
  <dcterms:modified xsi:type="dcterms:W3CDTF">2025-10-26T13:54:47Z</dcterms:modified>
</cp:coreProperties>
</file>