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skorr\OneDrive\Desktop\The Points Nerd\Card Benefit Review\"/>
    </mc:Choice>
  </mc:AlternateContent>
  <xr:revisionPtr revIDLastSave="0" documentId="13_ncr:1_{458E402D-4F75-4D94-A2E0-76ED9B5CD188}" xr6:coauthVersionLast="47" xr6:coauthVersionMax="47" xr10:uidLastSave="{00000000-0000-0000-0000-000000000000}"/>
  <bookViews>
    <workbookView xWindow="-108" yWindow="-108" windowWidth="23256" windowHeight="13896" xr2:uid="{6C18C42E-0F72-4B1E-8DD7-C1237C24AA7E}"/>
  </bookViews>
  <sheets>
    <sheet name="AmEx Personal Gold" sheetId="1" r:id="rId1"/>
  </sheets>
  <definedNames>
    <definedName name="_xlnm.Print_Area" localSheetId="0">'AmEx Personal Gold'!#REF!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6" i="1" l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C36" i="1" l="1"/>
  <c r="Y36" i="1" s="1"/>
  <c r="P36" i="1" s="1"/>
</calcChain>
</file>

<file path=xl/sharedStrings.xml><?xml version="1.0" encoding="utf-8"?>
<sst xmlns="http://schemas.openxmlformats.org/spreadsheetml/2006/main" count="109" uniqueCount="83">
  <si>
    <t>Description/Explanation</t>
  </si>
  <si>
    <t>Benefit</t>
  </si>
  <si>
    <t>Therefore, we recommend you -&gt;</t>
  </si>
  <si>
    <t xml:space="preserve"> the annual fee as well as some of the benefits and  offers may change over time.</t>
  </si>
  <si>
    <t xml:space="preserve"> the information to support your decision. You can always re-use in the future, as long  as you remember that </t>
  </si>
  <si>
    <t xml:space="preserve"> Add Additional Benefits</t>
  </si>
  <si>
    <t>The next page will list some of the most popular benefits and offers that you can  take advantage of using the</t>
  </si>
  <si>
    <t>If you are borderline, you should ask about retention offers and think about what benefits you will/won't use next year.</t>
  </si>
  <si>
    <t xml:space="preserve"> exceeds the cost of the annual  fee - the simplest cost-benefit analysis to support your decision!</t>
  </si>
  <si>
    <t>worksheet on the following pages will help you quantify whether the value you get from the card</t>
  </si>
  <si>
    <t xml:space="preserve">offers are attached  to your account (maybe you will be offered a new sign up bonus or a waived annual fee), the  </t>
  </si>
  <si>
    <t xml:space="preserve"> annual fee but keep your account open, or cancel the card. While you should always inquire about what retention </t>
  </si>
  <si>
    <t>whether you will pay the annual fee for the next year and keep the card, downgrade the card to reduce the</t>
  </si>
  <si>
    <t>After one year of holding the card, you will see the annual fee post to your account. At this time, you must decide</t>
  </si>
  <si>
    <t>the large annual fee and any additional benefits or offers used further increase the value on top of the sign up bonus.</t>
  </si>
  <si>
    <t>Monthly</t>
  </si>
  <si>
    <t xml:space="preserve">the sign up bonus alone is worth more than the annual fee on the card. For example, if you believe </t>
  </si>
  <si>
    <t xml:space="preserve">Typically, the annual fee on your points and miles credit card will always be worth it in the first year, because often </t>
  </si>
  <si>
    <t xml:space="preserve"> for ensuring the ongoing accuracy of the information contained within. </t>
  </si>
  <si>
    <t>Value</t>
  </si>
  <si>
    <t>Total</t>
  </si>
  <si>
    <t>Dec</t>
  </si>
  <si>
    <t>Nov</t>
  </si>
  <si>
    <t>Oct</t>
  </si>
  <si>
    <t>Sep</t>
  </si>
  <si>
    <t>Aug</t>
  </si>
  <si>
    <t>Jul</t>
  </si>
  <si>
    <t>Jun</t>
  </si>
  <si>
    <t>May</t>
  </si>
  <si>
    <t>Apr</t>
  </si>
  <si>
    <t>Mar</t>
  </si>
  <si>
    <t>Feb</t>
  </si>
  <si>
    <t>Jan</t>
  </si>
  <si>
    <t>Repeats</t>
  </si>
  <si>
    <t>annual fee, benefits, and offers associated with any card may change over time and we are not responsible</t>
  </si>
  <si>
    <t>Real</t>
  </si>
  <si>
    <t>Q4</t>
  </si>
  <si>
    <t>Q3</t>
  </si>
  <si>
    <t>Q2</t>
  </si>
  <si>
    <t>Q1</t>
  </si>
  <si>
    <t xml:space="preserve">Please note, nothing contained in this worksheet is financial, investment or legal advice. Additionally, the </t>
  </si>
  <si>
    <t>Semi-Annual (SA)</t>
  </si>
  <si>
    <t>Annual</t>
  </si>
  <si>
    <t xml:space="preserve"> the card when your next annual fee posts! </t>
  </si>
  <si>
    <t>you can make a more informed decision about whether or not to keep, cancel, or downgrade</t>
  </si>
  <si>
    <r>
      <rPr>
        <b/>
        <sz val="9"/>
        <color rgb="FF000000"/>
        <rFont val="Arial"/>
        <family val="2"/>
        <scheme val="minor"/>
      </rPr>
      <t xml:space="preserve"> 4) </t>
    </r>
    <r>
      <rPr>
        <sz val="9"/>
        <color rgb="FF000000"/>
        <rFont val="Arial"/>
        <family val="2"/>
        <scheme val="minor"/>
      </rPr>
      <t>Compare the value you get from the card to the annual fee!</t>
    </r>
  </si>
  <si>
    <t xml:space="preserve"> simple worksheet was created to help you track your use of the benefits and offers associated with this card, so</t>
  </si>
  <si>
    <r>
      <rPr>
        <b/>
        <sz val="9"/>
        <color rgb="FF000000"/>
        <rFont val="Arial"/>
        <family val="2"/>
        <scheme val="minor"/>
      </rPr>
      <t>3)</t>
    </r>
    <r>
      <rPr>
        <sz val="9"/>
        <color rgb="FF000000"/>
        <rFont val="Arial"/>
        <family val="2"/>
        <scheme val="minor"/>
      </rPr>
      <t xml:space="preserve"> If there are other benefits, offers, or savings you want  to capture, feel free to add in the open rows.</t>
    </r>
  </si>
  <si>
    <t xml:space="preserve"> But this card also comes with many opportunities to offset the annual fee in the form of benefits and offers. This</t>
  </si>
  <si>
    <r>
      <rPr>
        <b/>
        <sz val="9"/>
        <color rgb="FF000000"/>
        <rFont val="Arial"/>
        <family val="2"/>
        <scheme val="minor"/>
      </rPr>
      <t xml:space="preserve"> 2)</t>
    </r>
    <r>
      <rPr>
        <sz val="9"/>
        <color rgb="FF000000"/>
        <rFont val="Arial"/>
        <family val="2"/>
        <scheme val="minor"/>
      </rPr>
      <t xml:space="preserve"> If you feel like a benefit is more or less valuable to you than listed, then use the last column on the right to make an adjustment.</t>
    </r>
  </si>
  <si>
    <t xml:space="preserve">in your American Express account). If you didn't use a benefit, just leave the associated rows blank. </t>
  </si>
  <si>
    <t>Opened:</t>
  </si>
  <si>
    <r>
      <rPr>
        <b/>
        <sz val="9"/>
        <color rgb="FF000000"/>
        <rFont val="Arial"/>
        <family val="2"/>
        <scheme val="minor"/>
      </rPr>
      <t xml:space="preserve">1) </t>
    </r>
    <r>
      <rPr>
        <sz val="9"/>
        <color rgb="FF000000"/>
        <rFont val="Arial"/>
        <family val="2"/>
        <scheme val="minor"/>
      </rPr>
      <t xml:space="preserve">For each benefit, record the amount used in the corresponding month (tip: you can find benefits, transactions, and offers used </t>
    </r>
  </si>
  <si>
    <t>Annual Fee:</t>
  </si>
  <si>
    <t>How To Use:</t>
  </si>
  <si>
    <t>XXXXX</t>
  </si>
  <si>
    <t>Card No (Last 5):</t>
  </si>
  <si>
    <t xml:space="preserve">For more information about the listed benefits below, simply follow the hyperlink to the appendix.                        </t>
  </si>
  <si>
    <t xml:space="preserve">Always remember to enroll in American Express benefits before using the benefit!                          </t>
  </si>
  <si>
    <t xml:space="preserve">American Express membership  rewards points are worth 1 cent each and you earned a sign up bonus of 100,000 </t>
  </si>
  <si>
    <t xml:space="preserve">membership rewards points, then the value of the sign up bonus alone is $1,000! That more than makes up for </t>
  </si>
  <si>
    <t xml:space="preserve"> that negative changes  will occur in the middle of your card-year. Please complete the worksheet and use</t>
  </si>
  <si>
    <t>American Express Personal Gold</t>
  </si>
  <si>
    <t>Dining Credit</t>
  </si>
  <si>
    <t>4x Restaurants</t>
  </si>
  <si>
    <t>4x points at restaurants up to $50k.</t>
  </si>
  <si>
    <t>4x Groceries</t>
  </si>
  <si>
    <t>4x points at US supermarkets up to $25k.</t>
  </si>
  <si>
    <t>Uber Cash</t>
  </si>
  <si>
    <t>Monthly $10 credit to use on orders and rides in the US when you pay with your American Express card. Must enroll and add card to Uber account.</t>
  </si>
  <si>
    <t>Dunkin Credit</t>
  </si>
  <si>
    <t>Monthly $7 statement credit after you enroll and use your American Express card to pay at Dunkin.</t>
  </si>
  <si>
    <t>Resy</t>
  </si>
  <si>
    <t>Up to $50 semi-annually (Jan-Jun and Jul-Dec) in statement credit after you enroll and pay for US Resy restaurant with your American Express card.</t>
  </si>
  <si>
    <t>Get $10 a month in statement credits when paying with American Express card at participating partners, such as Grubhub, The Cheesecake Factory, Goldbelly, Wine.com, and Five Guys..</t>
  </si>
  <si>
    <t>The Hotel Collection</t>
  </si>
  <si>
    <t>Book at least a two-night minimum stay through Amex Travel for The Hotel Collection property and get $100 credit towards eligible charges (these credits vary by property, but could include parking, breakfast, etc.).</t>
  </si>
  <si>
    <t>Travel/Purchase Protection</t>
  </si>
  <si>
    <t>There are a variety of travel and purchase protections with this card. Read fine print and enroll.</t>
  </si>
  <si>
    <t xml:space="preserve"> Simply enter in the number you think most appropriate for your circumstances. Leave empty/blank if not using.</t>
  </si>
  <si>
    <t>Semi-Annually</t>
  </si>
  <si>
    <t>American Express Personal Gold card. While these benefits and offers are subject to change, it is unlikely</t>
  </si>
  <si>
    <t>The American Express Personal Gold card has a high annual fee of $325!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</si>
</sst>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3" x14ac:knownFonts="1">
    <font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11"/>
      <color rgb="FF000000"/>
      <name val="Arial"/>
      <family val="2"/>
      <scheme val="minor"/>
    </font>
    <font>
      <sz val="9"/>
      <color rgb="FF000000"/>
      <name val="Arial"/>
      <family val="2"/>
      <scheme val="minor"/>
    </font>
    <font>
      <b/>
      <sz val="11"/>
      <color rgb="FF000000"/>
      <name val="Arial"/>
      <family val="2"/>
      <scheme val="minor"/>
    </font>
    <font>
      <b/>
      <sz val="24"/>
      <color rgb="FF000000"/>
      <name val="Arial"/>
      <family val="2"/>
      <scheme val="minor"/>
    </font>
    <font>
      <b/>
      <sz val="9"/>
      <color rgb="FF000000"/>
      <name val="Arial"/>
      <family val="2"/>
      <scheme val="minor"/>
    </font>
    <font>
      <sz val="11"/>
      <color theme="0" tint="-0.499984740745262"/>
      <name val="Arial"/>
      <family val="2"/>
      <scheme val="minor"/>
    </font>
    <font>
      <sz val="9"/>
      <color theme="0" tint="-0.34998626667073579"/>
      <name val="Arial"/>
      <family val="2"/>
      <scheme val="minor"/>
    </font>
    <font>
      <sz val="9"/>
      <color theme="0" tint="-0.499984740745262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16"/>
      <color rgb="FF000000"/>
      <name val="Arial"/>
      <family val="2"/>
      <scheme val="minor"/>
    </font>
    <font>
      <u/>
      <sz val="10"/>
      <color theme="1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wrapText="1"/>
    </xf>
    <xf numFmtId="6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Protection="1">
      <protection locked="0"/>
    </xf>
    <xf numFmtId="0" fontId="2" fillId="0" borderId="0" xfId="0" applyFont="1" applyProtection="1">
      <protection hidden="1"/>
    </xf>
    <xf numFmtId="0" fontId="2" fillId="0" borderId="0" xfId="0" applyFont="1" applyAlignment="1">
      <alignment horizontal="center"/>
    </xf>
    <xf numFmtId="0" fontId="7" fillId="2" borderId="1" xfId="0" applyFont="1" applyFill="1" applyBorder="1"/>
    <xf numFmtId="164" fontId="3" fillId="0" borderId="0" xfId="1" applyNumberFormat="1" applyFont="1" applyProtection="1">
      <protection locked="0"/>
    </xf>
    <xf numFmtId="164" fontId="3" fillId="0" borderId="0" xfId="1" applyNumberFormat="1" applyFont="1" applyProtection="1">
      <protection hidden="1"/>
    </xf>
    <xf numFmtId="164" fontId="3" fillId="0" borderId="0" xfId="1" applyNumberFormat="1" applyFont="1" applyAlignment="1" applyProtection="1">
      <alignment horizontal="right"/>
      <protection locked="0"/>
    </xf>
    <xf numFmtId="0" fontId="8" fillId="0" borderId="0" xfId="0" applyFont="1"/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/>
    <xf numFmtId="0" fontId="6" fillId="0" borderId="0" xfId="0" applyFont="1"/>
    <xf numFmtId="0" fontId="3" fillId="0" borderId="0" xfId="0" applyFont="1" applyAlignment="1">
      <alignment horizontal="center"/>
    </xf>
    <xf numFmtId="17" fontId="0" fillId="3" borderId="0" xfId="0" applyNumberFormat="1" applyFill="1" applyAlignment="1" applyProtection="1">
      <alignment horizontal="center"/>
      <protection locked="0"/>
    </xf>
    <xf numFmtId="0" fontId="9" fillId="0" borderId="0" xfId="0" applyFont="1"/>
    <xf numFmtId="6" fontId="0" fillId="3" borderId="0" xfId="0" applyNumberFormat="1" applyFill="1" applyAlignment="1" applyProtection="1">
      <alignment horizontal="center"/>
      <protection locked="0"/>
    </xf>
    <xf numFmtId="0" fontId="10" fillId="0" borderId="0" xfId="0" applyFont="1" applyAlignment="1">
      <alignment horizontal="center"/>
    </xf>
    <xf numFmtId="0" fontId="1" fillId="3" borderId="0" xfId="0" applyFont="1" applyFill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4" fillId="0" borderId="0" xfId="0" applyFont="1"/>
    <xf numFmtId="6" fontId="3" fillId="0" borderId="0" xfId="1" applyNumberFormat="1" applyFont="1" applyProtection="1">
      <protection locked="0"/>
    </xf>
    <xf numFmtId="0" fontId="12" fillId="0" borderId="0" xfId="2" applyFill="1"/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vertical="top"/>
    </xf>
    <xf numFmtId="0" fontId="3" fillId="0" borderId="2" xfId="0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5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/>
    <xf numFmtId="0" fontId="3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/>
    </xf>
    <xf numFmtId="164" fontId="5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0" borderId="5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5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10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2AF23-E42B-4924-B95B-DA1E88D528E2}">
  <dimension ref="D1:AS56"/>
  <sheetViews>
    <sheetView showGridLines="0" showRowColHeaders="0" tabSelected="1" showRuler="0" view="pageLayout" zoomScale="70" zoomScaleNormal="120" zoomScaleSheetLayoutView="100" zoomScalePageLayoutView="70" workbookViewId="0">
      <selection activeCell="I34" sqref="I34"/>
    </sheetView>
  </sheetViews>
  <sheetFormatPr defaultRowHeight="13.2" x14ac:dyDescent="0.25"/>
  <cols>
    <col min="1" max="13" width="9.109375" customWidth="1"/>
    <col min="14" max="14" width="0.44140625" customWidth="1"/>
    <col min="15" max="15" width="23.33203125" customWidth="1"/>
    <col min="16" max="16" width="6.5546875" customWidth="1"/>
    <col min="17" max="17" width="11.44140625" customWidth="1"/>
    <col min="18" max="29" width="5.44140625" customWidth="1"/>
    <col min="30" max="30" width="8.77734375" customWidth="1"/>
    <col min="31" max="31" width="8.109375" customWidth="1"/>
    <col min="32" max="32" width="5.109375" customWidth="1"/>
  </cols>
  <sheetData>
    <row r="1" spans="6:44" ht="18.600000000000001" customHeight="1" x14ac:dyDescent="0.25">
      <c r="P1" s="50" t="s">
        <v>58</v>
      </c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23"/>
      <c r="AF1" s="26" t="s">
        <v>1</v>
      </c>
      <c r="AG1" s="26"/>
      <c r="AH1" s="26"/>
      <c r="AI1" s="26" t="s">
        <v>0</v>
      </c>
      <c r="AJ1" s="6"/>
      <c r="AK1" s="6"/>
      <c r="AL1" s="6"/>
      <c r="AM1" s="6"/>
      <c r="AN1" s="6"/>
      <c r="AO1" s="6"/>
      <c r="AP1" s="6"/>
      <c r="AQ1" s="6"/>
      <c r="AR1" s="6"/>
    </row>
    <row r="2" spans="6:44" ht="20.399999999999999" customHeight="1" x14ac:dyDescent="0.35">
      <c r="G2" s="25" t="s">
        <v>62</v>
      </c>
      <c r="P2" s="55" t="s">
        <v>57</v>
      </c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"/>
      <c r="AF2" s="38" t="s">
        <v>68</v>
      </c>
      <c r="AG2" s="38"/>
      <c r="AH2" s="38"/>
      <c r="AI2" s="37" t="s">
        <v>69</v>
      </c>
      <c r="AJ2" s="37"/>
      <c r="AK2" s="37"/>
      <c r="AL2" s="37"/>
      <c r="AM2" s="37"/>
      <c r="AN2" s="37"/>
      <c r="AO2" s="37"/>
      <c r="AP2" s="37"/>
      <c r="AQ2" s="37"/>
      <c r="AR2" s="37"/>
    </row>
    <row r="3" spans="6:44" ht="9" customHeight="1" x14ac:dyDescent="0.25">
      <c r="AF3" s="29"/>
      <c r="AG3" s="30"/>
      <c r="AH3" s="30"/>
      <c r="AI3" s="31"/>
      <c r="AJ3" s="31"/>
      <c r="AK3" s="31"/>
      <c r="AL3" s="31"/>
      <c r="AM3" s="31"/>
      <c r="AN3" s="31"/>
      <c r="AO3" s="31"/>
      <c r="AP3" s="31"/>
      <c r="AQ3" s="31"/>
      <c r="AR3" s="31"/>
    </row>
    <row r="4" spans="6:44" ht="13.8" customHeight="1" x14ac:dyDescent="0.25">
      <c r="F4" s="4" t="s">
        <v>56</v>
      </c>
      <c r="H4" s="24" t="s">
        <v>55</v>
      </c>
      <c r="I4" s="4"/>
      <c r="U4" s="23" t="s">
        <v>54</v>
      </c>
      <c r="AF4" s="32" t="s">
        <v>66</v>
      </c>
      <c r="AG4" s="32"/>
      <c r="AH4" s="32"/>
      <c r="AI4" s="43" t="s">
        <v>67</v>
      </c>
      <c r="AJ4" s="43"/>
      <c r="AK4" s="43"/>
      <c r="AL4" s="43"/>
      <c r="AM4" s="43"/>
      <c r="AN4" s="43"/>
      <c r="AO4" s="43"/>
      <c r="AP4" s="43"/>
      <c r="AQ4" s="43"/>
      <c r="AR4" s="43"/>
    </row>
    <row r="5" spans="6:44" ht="13.2" customHeight="1" x14ac:dyDescent="0.25">
      <c r="F5" s="4" t="s">
        <v>53</v>
      </c>
      <c r="H5" s="22">
        <v>325</v>
      </c>
      <c r="I5" s="21"/>
      <c r="U5" s="19" t="s">
        <v>52</v>
      </c>
      <c r="AF5" s="38" t="s">
        <v>64</v>
      </c>
      <c r="AG5" s="38"/>
      <c r="AH5" s="38"/>
      <c r="AI5" s="37" t="s">
        <v>65</v>
      </c>
      <c r="AJ5" s="37"/>
      <c r="AK5" s="37"/>
      <c r="AL5" s="37"/>
      <c r="AM5" s="37"/>
      <c r="AN5" s="37"/>
      <c r="AO5" s="37"/>
      <c r="AP5" s="37"/>
      <c r="AQ5" s="37"/>
      <c r="AR5" s="37"/>
    </row>
    <row r="6" spans="6:44" ht="13.8" customHeight="1" x14ac:dyDescent="0.25">
      <c r="F6" s="4" t="s">
        <v>51</v>
      </c>
      <c r="H6" s="20">
        <v>1</v>
      </c>
      <c r="U6" s="19" t="s">
        <v>50</v>
      </c>
      <c r="AF6" s="33" t="s">
        <v>70</v>
      </c>
      <c r="AG6" s="33"/>
      <c r="AH6" s="33"/>
      <c r="AI6" s="37" t="s">
        <v>71</v>
      </c>
      <c r="AJ6" s="37"/>
      <c r="AK6" s="37"/>
      <c r="AL6" s="37"/>
      <c r="AM6" s="37"/>
      <c r="AN6" s="37"/>
      <c r="AO6" s="37"/>
      <c r="AP6" s="37"/>
      <c r="AQ6" s="37"/>
      <c r="AR6" s="37"/>
    </row>
    <row r="7" spans="6:44" ht="13.2" customHeight="1" x14ac:dyDescent="0.25">
      <c r="U7" s="19" t="s">
        <v>49</v>
      </c>
      <c r="AF7" s="38" t="s">
        <v>72</v>
      </c>
      <c r="AG7" s="38"/>
      <c r="AH7" s="38"/>
      <c r="AI7" s="37" t="s">
        <v>73</v>
      </c>
      <c r="AJ7" s="37"/>
      <c r="AK7" s="37"/>
      <c r="AL7" s="37"/>
      <c r="AM7" s="37"/>
      <c r="AN7" s="37"/>
      <c r="AO7" s="37"/>
      <c r="AP7" s="37"/>
      <c r="AQ7" s="37"/>
      <c r="AR7" s="37"/>
    </row>
    <row r="8" spans="6:44" s="6" customFormat="1" ht="14.4" customHeight="1" x14ac:dyDescent="0.25">
      <c r="G8" s="9" t="s">
        <v>82</v>
      </c>
      <c r="U8" s="19" t="s">
        <v>79</v>
      </c>
      <c r="AF8" s="45"/>
      <c r="AG8" s="45"/>
      <c r="AH8" s="45"/>
      <c r="AI8" s="44"/>
      <c r="AJ8" s="44"/>
      <c r="AK8" s="44"/>
      <c r="AL8" s="44"/>
      <c r="AM8" s="44"/>
      <c r="AN8" s="44"/>
      <c r="AO8" s="44"/>
      <c r="AP8" s="44"/>
      <c r="AQ8" s="44"/>
      <c r="AR8" s="44"/>
    </row>
    <row r="9" spans="6:44" s="6" customFormat="1" ht="14.4" customHeight="1" x14ac:dyDescent="0.25">
      <c r="G9" s="9" t="s">
        <v>48</v>
      </c>
      <c r="U9" s="19" t="s">
        <v>47</v>
      </c>
      <c r="AF9" s="48" t="s">
        <v>63</v>
      </c>
      <c r="AG9" s="48"/>
      <c r="AH9" s="48"/>
      <c r="AI9" s="46" t="s">
        <v>74</v>
      </c>
      <c r="AJ9" s="46"/>
      <c r="AK9" s="46"/>
      <c r="AL9" s="46"/>
      <c r="AM9" s="46"/>
      <c r="AN9" s="46"/>
      <c r="AO9" s="46"/>
      <c r="AP9" s="46"/>
      <c r="AQ9" s="46"/>
      <c r="AR9" s="46"/>
    </row>
    <row r="10" spans="6:44" s="6" customFormat="1" ht="14.4" customHeight="1" x14ac:dyDescent="0.25">
      <c r="G10" s="9" t="s">
        <v>46</v>
      </c>
      <c r="U10" s="19" t="s">
        <v>45</v>
      </c>
      <c r="AF10" s="49"/>
      <c r="AG10" s="49"/>
      <c r="AH10" s="49"/>
      <c r="AI10" s="47"/>
      <c r="AJ10" s="47"/>
      <c r="AK10" s="47"/>
      <c r="AL10" s="47"/>
      <c r="AM10" s="47"/>
      <c r="AN10" s="47"/>
      <c r="AO10" s="47"/>
      <c r="AP10" s="47"/>
      <c r="AQ10" s="47"/>
      <c r="AR10" s="47"/>
    </row>
    <row r="11" spans="6:44" s="6" customFormat="1" ht="14.4" customHeight="1" x14ac:dyDescent="0.25">
      <c r="G11" s="9" t="s">
        <v>44</v>
      </c>
      <c r="AF11" s="48" t="s">
        <v>75</v>
      </c>
      <c r="AG11" s="48"/>
      <c r="AH11" s="48"/>
      <c r="AI11" s="46" t="s">
        <v>76</v>
      </c>
      <c r="AJ11" s="46"/>
      <c r="AK11" s="46"/>
      <c r="AL11" s="46"/>
      <c r="AM11" s="46"/>
      <c r="AN11" s="46"/>
      <c r="AO11" s="46"/>
      <c r="AP11" s="46"/>
      <c r="AQ11" s="46"/>
      <c r="AR11" s="46"/>
    </row>
    <row r="12" spans="6:44" s="6" customFormat="1" ht="14.4" customHeight="1" x14ac:dyDescent="0.25">
      <c r="G12" s="9" t="s">
        <v>43</v>
      </c>
      <c r="O12" s="18"/>
      <c r="P12" s="18"/>
      <c r="Q12" s="18"/>
      <c r="R12" s="54" t="s">
        <v>42</v>
      </c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18"/>
      <c r="AE12" s="18"/>
      <c r="AF12" s="49"/>
      <c r="AG12" s="49"/>
      <c r="AH12" s="49"/>
      <c r="AI12" s="47"/>
      <c r="AJ12" s="47"/>
      <c r="AK12" s="47"/>
      <c r="AL12" s="47"/>
      <c r="AM12" s="47"/>
      <c r="AN12" s="47"/>
      <c r="AO12" s="47"/>
      <c r="AP12" s="47"/>
      <c r="AQ12" s="47"/>
      <c r="AR12" s="47"/>
    </row>
    <row r="13" spans="6:44" s="6" customFormat="1" ht="14.4" customHeight="1" x14ac:dyDescent="0.25">
      <c r="O13" s="18"/>
      <c r="P13" s="18"/>
      <c r="Q13" s="18"/>
      <c r="R13" s="51" t="s">
        <v>41</v>
      </c>
      <c r="S13" s="51"/>
      <c r="T13" s="51"/>
      <c r="U13" s="51"/>
      <c r="V13" s="51"/>
      <c r="W13" s="52"/>
      <c r="X13" s="51" t="s">
        <v>41</v>
      </c>
      <c r="Y13" s="51"/>
      <c r="Z13" s="51"/>
      <c r="AA13" s="51"/>
      <c r="AB13" s="51"/>
      <c r="AC13" s="51"/>
      <c r="AD13" s="18"/>
      <c r="AE13" s="18"/>
      <c r="AF13" s="34" t="s">
        <v>77</v>
      </c>
      <c r="AG13" s="34"/>
      <c r="AH13" s="34"/>
      <c r="AI13" s="43" t="s">
        <v>78</v>
      </c>
      <c r="AJ13" s="43"/>
      <c r="AK13" s="43"/>
      <c r="AL13" s="43"/>
      <c r="AM13" s="43"/>
      <c r="AN13" s="43"/>
      <c r="AO13" s="43"/>
      <c r="AP13" s="43"/>
      <c r="AQ13" s="43"/>
      <c r="AR13" s="43"/>
    </row>
    <row r="14" spans="6:44" s="6" customFormat="1" ht="14.4" customHeight="1" x14ac:dyDescent="0.25">
      <c r="G14" s="9" t="s">
        <v>40</v>
      </c>
      <c r="O14" s="17"/>
      <c r="P14" s="17"/>
      <c r="Q14" s="17"/>
      <c r="R14" s="51" t="s">
        <v>39</v>
      </c>
      <c r="S14" s="51"/>
      <c r="T14" s="52"/>
      <c r="U14" s="53" t="s">
        <v>38</v>
      </c>
      <c r="V14" s="51"/>
      <c r="W14" s="52"/>
      <c r="X14" s="53" t="s">
        <v>37</v>
      </c>
      <c r="Y14" s="51"/>
      <c r="Z14" s="52"/>
      <c r="AA14" s="54" t="s">
        <v>36</v>
      </c>
      <c r="AB14" s="54"/>
      <c r="AC14" s="54"/>
      <c r="AD14" s="17"/>
      <c r="AE14" s="16" t="s">
        <v>35</v>
      </c>
      <c r="AF14" s="32"/>
      <c r="AG14" s="32"/>
      <c r="AH14" s="32"/>
      <c r="AI14" s="35"/>
      <c r="AJ14" s="35"/>
      <c r="AK14" s="35"/>
      <c r="AL14" s="35"/>
      <c r="AM14" s="35"/>
      <c r="AN14" s="35"/>
      <c r="AO14" s="35"/>
      <c r="AP14" s="35"/>
      <c r="AQ14" s="35"/>
      <c r="AR14" s="35"/>
    </row>
    <row r="15" spans="6:44" s="6" customFormat="1" ht="14.4" customHeight="1" x14ac:dyDescent="0.25">
      <c r="G15" s="9" t="s">
        <v>34</v>
      </c>
      <c r="O15" s="15" t="s">
        <v>1</v>
      </c>
      <c r="P15" s="15" t="s">
        <v>19</v>
      </c>
      <c r="Q15" s="15" t="s">
        <v>33</v>
      </c>
      <c r="R15" s="15" t="s">
        <v>32</v>
      </c>
      <c r="S15" s="15" t="s">
        <v>31</v>
      </c>
      <c r="T15" s="15" t="s">
        <v>30</v>
      </c>
      <c r="U15" s="15" t="s">
        <v>29</v>
      </c>
      <c r="V15" s="15" t="s">
        <v>28</v>
      </c>
      <c r="W15" s="15" t="s">
        <v>27</v>
      </c>
      <c r="X15" s="15" t="s">
        <v>26</v>
      </c>
      <c r="Y15" s="15" t="s">
        <v>25</v>
      </c>
      <c r="Z15" s="15" t="s">
        <v>24</v>
      </c>
      <c r="AA15" s="15" t="s">
        <v>23</v>
      </c>
      <c r="AB15" s="15" t="s">
        <v>22</v>
      </c>
      <c r="AC15" s="15" t="s">
        <v>21</v>
      </c>
      <c r="AD15" s="15" t="s">
        <v>20</v>
      </c>
      <c r="AE15" s="15" t="s">
        <v>19</v>
      </c>
      <c r="AF15" s="32"/>
      <c r="AG15" s="32"/>
      <c r="AH15" s="32"/>
      <c r="AI15" s="35"/>
      <c r="AJ15" s="35"/>
      <c r="AK15" s="35"/>
      <c r="AL15" s="35"/>
      <c r="AM15" s="35"/>
      <c r="AN15" s="35"/>
      <c r="AO15" s="35"/>
      <c r="AP15" s="35"/>
      <c r="AQ15" s="35"/>
      <c r="AR15" s="35"/>
    </row>
    <row r="16" spans="6:44" s="6" customFormat="1" ht="14.4" customHeight="1" x14ac:dyDescent="0.25">
      <c r="G16" s="9" t="s">
        <v>18</v>
      </c>
      <c r="N16" s="14" t="s">
        <v>5</v>
      </c>
      <c r="O16" s="28" t="s">
        <v>68</v>
      </c>
      <c r="P16" s="11">
        <v>10</v>
      </c>
      <c r="Q16" s="7" t="s">
        <v>15</v>
      </c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2">
        <f t="shared" ref="AD16:AD33" si="0">SUM(R16:AC16)</f>
        <v>0</v>
      </c>
      <c r="AE16" s="11"/>
      <c r="AF16" s="32"/>
      <c r="AG16" s="32"/>
      <c r="AH16" s="32"/>
      <c r="AI16" s="35"/>
      <c r="AJ16" s="35"/>
      <c r="AK16" s="35"/>
      <c r="AL16" s="35"/>
      <c r="AM16" s="35"/>
      <c r="AN16" s="35"/>
      <c r="AO16" s="35"/>
      <c r="AP16" s="35"/>
      <c r="AQ16" s="35"/>
      <c r="AR16" s="35"/>
    </row>
    <row r="17" spans="7:44" s="6" customFormat="1" ht="14.4" customHeight="1" x14ac:dyDescent="0.25">
      <c r="G17" s="9"/>
      <c r="N17" s="14" t="s">
        <v>5</v>
      </c>
      <c r="O17" s="28" t="s">
        <v>70</v>
      </c>
      <c r="P17" s="27">
        <v>7</v>
      </c>
      <c r="Q17" s="7" t="s">
        <v>15</v>
      </c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2">
        <f t="shared" si="0"/>
        <v>0</v>
      </c>
      <c r="AE17" s="11"/>
      <c r="AF17" s="32"/>
      <c r="AG17" s="32"/>
      <c r="AH17" s="32"/>
      <c r="AI17" s="35"/>
      <c r="AJ17" s="35"/>
      <c r="AK17" s="35"/>
      <c r="AL17" s="35"/>
      <c r="AM17" s="35"/>
      <c r="AN17" s="35"/>
      <c r="AO17" s="35"/>
      <c r="AP17" s="35"/>
      <c r="AQ17" s="35"/>
      <c r="AR17" s="35"/>
    </row>
    <row r="18" spans="7:44" s="6" customFormat="1" ht="14.4" customHeight="1" x14ac:dyDescent="0.25">
      <c r="G18" s="9" t="s">
        <v>17</v>
      </c>
      <c r="N18" s="14" t="s">
        <v>5</v>
      </c>
      <c r="O18" s="28" t="s">
        <v>72</v>
      </c>
      <c r="P18" s="11">
        <v>50</v>
      </c>
      <c r="Q18" s="7" t="s">
        <v>80</v>
      </c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2">
        <f t="shared" si="0"/>
        <v>0</v>
      </c>
      <c r="AE18" s="11"/>
      <c r="AF18" s="32"/>
      <c r="AG18" s="32"/>
      <c r="AH18" s="32"/>
      <c r="AI18" s="35"/>
      <c r="AJ18" s="35"/>
      <c r="AK18" s="35"/>
      <c r="AL18" s="35"/>
      <c r="AM18" s="35"/>
      <c r="AN18" s="35"/>
      <c r="AO18" s="35"/>
      <c r="AP18" s="35"/>
      <c r="AQ18" s="35"/>
      <c r="AR18" s="35"/>
    </row>
    <row r="19" spans="7:44" s="6" customFormat="1" ht="14.4" customHeight="1" x14ac:dyDescent="0.25">
      <c r="G19" s="9" t="s">
        <v>16</v>
      </c>
      <c r="N19" s="14" t="s">
        <v>5</v>
      </c>
      <c r="O19" s="28" t="s">
        <v>63</v>
      </c>
      <c r="P19" s="11">
        <v>10</v>
      </c>
      <c r="Q19" s="7" t="s">
        <v>15</v>
      </c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2">
        <f t="shared" si="0"/>
        <v>0</v>
      </c>
      <c r="AE19" s="11"/>
      <c r="AF19" s="32"/>
      <c r="AG19" s="32"/>
      <c r="AH19" s="32"/>
      <c r="AI19" s="35"/>
      <c r="AJ19" s="35"/>
      <c r="AK19" s="35"/>
      <c r="AL19" s="35"/>
      <c r="AM19" s="35"/>
      <c r="AN19" s="35"/>
      <c r="AO19" s="35"/>
      <c r="AP19" s="35"/>
      <c r="AQ19" s="35"/>
      <c r="AR19" s="35"/>
    </row>
    <row r="20" spans="7:44" s="6" customFormat="1" ht="14.4" customHeight="1" x14ac:dyDescent="0.25">
      <c r="G20" s="9" t="s">
        <v>59</v>
      </c>
      <c r="N20" s="14" t="s">
        <v>5</v>
      </c>
      <c r="O20" s="36"/>
      <c r="P20" s="11"/>
      <c r="Q20" s="7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2">
        <f t="shared" si="0"/>
        <v>0</v>
      </c>
      <c r="AE20" s="11"/>
      <c r="AF20"/>
      <c r="AG20"/>
      <c r="AH20"/>
      <c r="AI20"/>
      <c r="AJ20"/>
      <c r="AK20"/>
      <c r="AL20"/>
      <c r="AM20"/>
      <c r="AN20"/>
      <c r="AO20"/>
      <c r="AP20"/>
      <c r="AQ20"/>
      <c r="AR20"/>
    </row>
    <row r="21" spans="7:44" s="6" customFormat="1" ht="14.4" customHeight="1" x14ac:dyDescent="0.25">
      <c r="G21" s="9" t="s">
        <v>60</v>
      </c>
      <c r="N21" s="14" t="s">
        <v>5</v>
      </c>
      <c r="O21" s="36"/>
      <c r="P21" s="11"/>
      <c r="Q21" s="7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2">
        <f t="shared" si="0"/>
        <v>0</v>
      </c>
      <c r="AE21" s="11"/>
      <c r="AF21"/>
      <c r="AG21"/>
      <c r="AH21"/>
      <c r="AI21"/>
      <c r="AJ21"/>
      <c r="AK21"/>
      <c r="AL21"/>
      <c r="AM21"/>
      <c r="AN21"/>
      <c r="AO21"/>
      <c r="AP21"/>
      <c r="AQ21"/>
      <c r="AR21"/>
    </row>
    <row r="22" spans="7:44" s="6" customFormat="1" ht="14.4" customHeight="1" x14ac:dyDescent="0.25">
      <c r="G22" s="9" t="s">
        <v>14</v>
      </c>
      <c r="N22" s="14" t="s">
        <v>5</v>
      </c>
      <c r="O22" s="36"/>
      <c r="P22" s="11"/>
      <c r="Q22" s="7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2">
        <f t="shared" si="0"/>
        <v>0</v>
      </c>
      <c r="AE22" s="11"/>
      <c r="AF22"/>
      <c r="AG22"/>
      <c r="AH22"/>
      <c r="AI22"/>
      <c r="AJ22"/>
      <c r="AK22"/>
      <c r="AL22"/>
      <c r="AM22"/>
      <c r="AN22"/>
      <c r="AO22"/>
      <c r="AP22"/>
      <c r="AQ22"/>
      <c r="AR22"/>
    </row>
    <row r="23" spans="7:44" s="6" customFormat="1" ht="14.4" customHeight="1" x14ac:dyDescent="0.25">
      <c r="N23" s="14" t="s">
        <v>5</v>
      </c>
      <c r="O23" s="36"/>
      <c r="P23" s="13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12">
        <f t="shared" si="0"/>
        <v>0</v>
      </c>
      <c r="AE23" s="11"/>
      <c r="AF23"/>
      <c r="AG23"/>
      <c r="AH23"/>
      <c r="AI23"/>
      <c r="AJ23"/>
      <c r="AK23"/>
      <c r="AL23"/>
      <c r="AM23"/>
      <c r="AN23"/>
      <c r="AO23"/>
      <c r="AP23"/>
      <c r="AQ23"/>
      <c r="AR23"/>
    </row>
    <row r="24" spans="7:44" s="6" customFormat="1" ht="14.4" customHeight="1" x14ac:dyDescent="0.25">
      <c r="G24" s="9" t="s">
        <v>13</v>
      </c>
      <c r="N24" s="14" t="s">
        <v>5</v>
      </c>
      <c r="O24" s="36"/>
      <c r="P24" s="13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12">
        <f t="shared" si="0"/>
        <v>0</v>
      </c>
      <c r="AE24" s="11"/>
      <c r="AF24"/>
      <c r="AG24"/>
      <c r="AH24"/>
      <c r="AI24"/>
      <c r="AJ24"/>
      <c r="AK24"/>
      <c r="AL24"/>
      <c r="AM24"/>
      <c r="AN24"/>
      <c r="AO24"/>
      <c r="AP24"/>
      <c r="AQ24"/>
      <c r="AR24"/>
    </row>
    <row r="25" spans="7:44" s="6" customFormat="1" ht="14.4" customHeight="1" x14ac:dyDescent="0.25">
      <c r="G25" s="9" t="s">
        <v>12</v>
      </c>
      <c r="N25" s="14" t="s">
        <v>5</v>
      </c>
      <c r="O25" s="36"/>
      <c r="P25" s="13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12">
        <f t="shared" si="0"/>
        <v>0</v>
      </c>
      <c r="AE25" s="11"/>
      <c r="AF25"/>
      <c r="AG25"/>
      <c r="AH25"/>
      <c r="AI25"/>
      <c r="AJ25"/>
      <c r="AK25"/>
      <c r="AL25"/>
      <c r="AM25"/>
      <c r="AN25"/>
      <c r="AO25"/>
      <c r="AP25"/>
      <c r="AQ25"/>
      <c r="AR25"/>
    </row>
    <row r="26" spans="7:44" s="6" customFormat="1" ht="14.4" customHeight="1" x14ac:dyDescent="0.25">
      <c r="G26" s="9" t="s">
        <v>11</v>
      </c>
      <c r="N26" s="14" t="s">
        <v>5</v>
      </c>
      <c r="O26" s="36"/>
      <c r="P26" s="13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12">
        <f t="shared" si="0"/>
        <v>0</v>
      </c>
      <c r="AE26" s="11"/>
      <c r="AF26"/>
      <c r="AG26"/>
      <c r="AH26"/>
      <c r="AI26"/>
      <c r="AJ26"/>
      <c r="AK26"/>
      <c r="AL26"/>
      <c r="AM26"/>
      <c r="AN26"/>
      <c r="AO26"/>
      <c r="AP26"/>
      <c r="AQ26"/>
      <c r="AR26"/>
    </row>
    <row r="27" spans="7:44" s="6" customFormat="1" ht="14.4" customHeight="1" x14ac:dyDescent="0.25">
      <c r="G27" s="9" t="s">
        <v>10</v>
      </c>
      <c r="N27" s="14" t="s">
        <v>5</v>
      </c>
      <c r="O27" s="36"/>
      <c r="P27" s="13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12">
        <f t="shared" si="0"/>
        <v>0</v>
      </c>
      <c r="AE27" s="11"/>
      <c r="AF27"/>
      <c r="AG27"/>
      <c r="AH27"/>
      <c r="AI27"/>
      <c r="AJ27"/>
      <c r="AK27"/>
      <c r="AL27"/>
      <c r="AM27"/>
      <c r="AN27"/>
      <c r="AO27"/>
      <c r="AP27"/>
      <c r="AQ27"/>
      <c r="AR27"/>
    </row>
    <row r="28" spans="7:44" s="6" customFormat="1" ht="14.4" customHeight="1" x14ac:dyDescent="0.25">
      <c r="G28" s="9" t="s">
        <v>9</v>
      </c>
      <c r="N28" s="14" t="s">
        <v>5</v>
      </c>
      <c r="O28" s="36"/>
      <c r="P28" s="13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12">
        <f t="shared" si="0"/>
        <v>0</v>
      </c>
      <c r="AE28" s="11"/>
      <c r="AF28"/>
      <c r="AG28"/>
      <c r="AH28"/>
      <c r="AI28"/>
      <c r="AJ28"/>
      <c r="AK28"/>
      <c r="AL28"/>
      <c r="AM28"/>
      <c r="AN28"/>
      <c r="AO28"/>
      <c r="AP28"/>
      <c r="AQ28"/>
      <c r="AR28"/>
    </row>
    <row r="29" spans="7:44" s="6" customFormat="1" ht="14.4" customHeight="1" x14ac:dyDescent="0.25">
      <c r="G29" s="9" t="s">
        <v>8</v>
      </c>
      <c r="N29" s="14" t="s">
        <v>5</v>
      </c>
      <c r="O29" s="36"/>
      <c r="P29" s="13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12">
        <f t="shared" si="0"/>
        <v>0</v>
      </c>
      <c r="AE29" s="11"/>
      <c r="AF29"/>
      <c r="AG29"/>
      <c r="AH29"/>
      <c r="AI29"/>
      <c r="AJ29"/>
      <c r="AK29"/>
      <c r="AL29"/>
      <c r="AM29"/>
      <c r="AN29"/>
      <c r="AO29"/>
      <c r="AP29"/>
      <c r="AQ29"/>
      <c r="AR29"/>
    </row>
    <row r="30" spans="7:44" s="6" customFormat="1" ht="14.4" customHeight="1" x14ac:dyDescent="0.25">
      <c r="G30" s="9" t="s">
        <v>7</v>
      </c>
      <c r="N30" s="14" t="s">
        <v>5</v>
      </c>
      <c r="O30" s="36"/>
      <c r="P30" s="13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12">
        <f t="shared" si="0"/>
        <v>0</v>
      </c>
      <c r="AE30" s="11"/>
      <c r="AF30"/>
      <c r="AG30"/>
      <c r="AH30"/>
      <c r="AI30"/>
      <c r="AJ30"/>
      <c r="AK30"/>
      <c r="AL30"/>
      <c r="AM30"/>
      <c r="AN30"/>
      <c r="AO30"/>
      <c r="AP30"/>
      <c r="AQ30"/>
      <c r="AR30"/>
    </row>
    <row r="31" spans="7:44" s="6" customFormat="1" ht="14.4" customHeight="1" x14ac:dyDescent="0.25">
      <c r="N31" s="14" t="s">
        <v>5</v>
      </c>
      <c r="O31" s="36"/>
      <c r="P31" s="13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12">
        <f t="shared" si="0"/>
        <v>0</v>
      </c>
      <c r="AE31" s="11"/>
      <c r="AF31"/>
      <c r="AG31"/>
      <c r="AH31"/>
      <c r="AI31"/>
      <c r="AJ31"/>
      <c r="AK31"/>
      <c r="AL31"/>
      <c r="AM31"/>
      <c r="AN31"/>
      <c r="AO31"/>
      <c r="AP31"/>
      <c r="AQ31"/>
      <c r="AR31"/>
    </row>
    <row r="32" spans="7:44" s="6" customFormat="1" ht="14.4" customHeight="1" x14ac:dyDescent="0.25">
      <c r="G32" s="9" t="s">
        <v>6</v>
      </c>
      <c r="N32" s="14" t="s">
        <v>5</v>
      </c>
      <c r="O32" s="36"/>
      <c r="P32" s="13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12">
        <f t="shared" si="0"/>
        <v>0</v>
      </c>
      <c r="AE32" s="11"/>
      <c r="AF32"/>
      <c r="AG32"/>
      <c r="AH32"/>
      <c r="AI32"/>
      <c r="AJ32"/>
      <c r="AK32"/>
      <c r="AL32"/>
      <c r="AM32"/>
      <c r="AN32"/>
      <c r="AO32"/>
      <c r="AP32"/>
      <c r="AQ32"/>
      <c r="AR32"/>
    </row>
    <row r="33" spans="4:45" s="6" customFormat="1" ht="14.4" customHeight="1" x14ac:dyDescent="0.25">
      <c r="G33" s="9" t="s">
        <v>81</v>
      </c>
      <c r="N33" s="14" t="s">
        <v>5</v>
      </c>
      <c r="O33" s="36"/>
      <c r="P33" s="13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12">
        <f t="shared" si="0"/>
        <v>0</v>
      </c>
      <c r="AE33" s="11"/>
      <c r="AF33"/>
      <c r="AG33"/>
      <c r="AH33"/>
      <c r="AI33"/>
      <c r="AJ33"/>
      <c r="AK33"/>
      <c r="AL33"/>
      <c r="AM33"/>
      <c r="AN33"/>
      <c r="AO33"/>
      <c r="AP33"/>
      <c r="AQ33"/>
      <c r="AR33"/>
    </row>
    <row r="34" spans="4:45" s="6" customFormat="1" ht="14.4" customHeight="1" x14ac:dyDescent="0.25">
      <c r="G34" s="9" t="s">
        <v>61</v>
      </c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/>
      <c r="AG34"/>
      <c r="AH34"/>
      <c r="AI34"/>
      <c r="AJ34"/>
      <c r="AK34"/>
      <c r="AL34"/>
      <c r="AM34"/>
      <c r="AN34"/>
      <c r="AO34"/>
      <c r="AP34"/>
      <c r="AQ34"/>
      <c r="AR34"/>
    </row>
    <row r="35" spans="4:45" s="6" customFormat="1" ht="14.4" customHeight="1" x14ac:dyDescent="0.25">
      <c r="G35" s="9" t="s">
        <v>4</v>
      </c>
      <c r="AF35"/>
      <c r="AG35"/>
      <c r="AH35"/>
      <c r="AI35"/>
      <c r="AJ35"/>
      <c r="AK35"/>
      <c r="AL35"/>
      <c r="AM35"/>
      <c r="AN35"/>
      <c r="AO35"/>
      <c r="AP35"/>
      <c r="AQ35"/>
      <c r="AR35"/>
    </row>
    <row r="36" spans="4:45" s="6" customFormat="1" ht="14.4" customHeight="1" x14ac:dyDescent="0.25">
      <c r="G36" s="9" t="s">
        <v>3</v>
      </c>
      <c r="P36" s="42" t="str">
        <f>IF(Y36="KEEP","You have used at least $"&amp;H5&amp;" in card value.",IF(Y36="DOWNGRADE OR CANCEL","You have used less than $"&amp;H5-100&amp;" in card value.","You have not used $" &amp; H5 &amp; " in benefits, but you are close."))</f>
        <v>You have used less than $225 in card value.</v>
      </c>
      <c r="Q36" s="42"/>
      <c r="R36" s="42"/>
      <c r="S36" s="42"/>
      <c r="T36" s="8"/>
      <c r="U36" s="42" t="s">
        <v>2</v>
      </c>
      <c r="V36" s="42"/>
      <c r="W36" s="42"/>
      <c r="X36" s="8"/>
      <c r="Y36" s="41" t="str">
        <f>IF(AC36&gt;H5,"KEEP",IF(AC36+100&gt;H5,"EVALUATE","DOWNGRADE OR CANCEL"))</f>
        <v>DOWNGRADE OR CANCEL</v>
      </c>
      <c r="Z36" s="41"/>
      <c r="AA36" s="41"/>
      <c r="AB36" s="8"/>
      <c r="AC36" s="39">
        <f>IF(ISNUMBER(AE16), AE16, AD16)+
IF(ISNUMBER(AE17), AE17, AD17)+
IF(ISNUMBER(AE18), AE18, AD18)+
IF(ISNUMBER(AE19), AE19, AD19)+
IF(ISNUMBER(AE20), AE20, AD20)+
IF(ISNUMBER(AE21), AE21, AD21)+
IF(ISNUMBER(AE22), AE22, AD22)+
IF(ISNUMBER(AE23), AE23, AD23)+
IF(ISNUMBER(AE24), AE24, AD24)+
IF(ISNUMBER(AE25), AE25, AD25)+
IF(ISNUMBER(AE26), AE26, AD26)+
IF(ISNUMBER(AE27), AE27, AD27)+
IF(ISNUMBER(AE28), AE28, AD28)+
IF(ISNUMBER(AE29), AE29, AD29)+
IF(ISNUMBER(AE30), AE30, AD30)+
IF(ISNUMBER(AE31), AE31, AD31)+
IF(ISNUMBER(AE32), AE32, AD32)+
IF(ISNUMBER(AE33), AE33, AD33)</f>
        <v>0</v>
      </c>
      <c r="AD36" s="40"/>
      <c r="AE36" s="40"/>
      <c r="AF36"/>
      <c r="AG36"/>
      <c r="AH36"/>
      <c r="AI36"/>
      <c r="AJ36"/>
      <c r="AK36"/>
      <c r="AL36"/>
      <c r="AM36"/>
      <c r="AN36"/>
      <c r="AO36"/>
      <c r="AP36"/>
      <c r="AQ36"/>
      <c r="AR36"/>
    </row>
    <row r="37" spans="4:45" s="6" customFormat="1" ht="14.4" customHeight="1" x14ac:dyDescent="0.25">
      <c r="G37" s="5"/>
      <c r="P37" s="42"/>
      <c r="Q37" s="42"/>
      <c r="R37" s="42"/>
      <c r="S37" s="42"/>
      <c r="T37" s="8"/>
      <c r="U37" s="42"/>
      <c r="V37" s="42"/>
      <c r="W37" s="42"/>
      <c r="X37" s="8"/>
      <c r="Y37" s="41"/>
      <c r="Z37" s="41"/>
      <c r="AA37" s="41"/>
      <c r="AB37" s="8"/>
      <c r="AC37" s="40"/>
      <c r="AD37" s="40"/>
      <c r="AE37" s="40"/>
      <c r="AF37"/>
      <c r="AG37"/>
      <c r="AH37"/>
      <c r="AI37"/>
      <c r="AJ37"/>
      <c r="AK37"/>
      <c r="AL37"/>
      <c r="AM37"/>
      <c r="AN37"/>
      <c r="AO37"/>
      <c r="AP37"/>
      <c r="AQ37"/>
      <c r="AR37"/>
    </row>
    <row r="38" spans="4:45" s="6" customFormat="1" ht="14.4" customHeight="1" x14ac:dyDescent="0.25">
      <c r="M38" s="6">
        <v>1</v>
      </c>
      <c r="AE38" s="6">
        <v>2</v>
      </c>
      <c r="AF38"/>
      <c r="AG38"/>
      <c r="AH38"/>
      <c r="AI38"/>
      <c r="AJ38"/>
      <c r="AK38"/>
      <c r="AL38"/>
      <c r="AM38"/>
      <c r="AN38"/>
      <c r="AO38"/>
      <c r="AP38"/>
      <c r="AQ38"/>
      <c r="AR38"/>
      <c r="AS38" s="6">
        <v>3</v>
      </c>
    </row>
    <row r="40" spans="4:45" x14ac:dyDescent="0.25">
      <c r="D40" s="3"/>
      <c r="E40" s="3"/>
      <c r="F40" s="3"/>
    </row>
    <row r="41" spans="4:45" x14ac:dyDescent="0.25">
      <c r="E41" s="3"/>
      <c r="F41" s="3"/>
    </row>
    <row r="42" spans="4:45" x14ac:dyDescent="0.25">
      <c r="E42" s="3"/>
      <c r="F42" s="3"/>
    </row>
    <row r="43" spans="4:45" x14ac:dyDescent="0.25">
      <c r="E43" s="3"/>
      <c r="F43" s="3"/>
    </row>
    <row r="44" spans="4:45" x14ac:dyDescent="0.25">
      <c r="E44" s="3"/>
      <c r="F44" s="3"/>
    </row>
    <row r="45" spans="4:45" x14ac:dyDescent="0.25">
      <c r="E45" s="3"/>
      <c r="F45" s="3"/>
    </row>
    <row r="46" spans="4:45" x14ac:dyDescent="0.25">
      <c r="E46" s="3"/>
      <c r="F46" s="3"/>
    </row>
    <row r="47" spans="4:45" x14ac:dyDescent="0.25">
      <c r="E47" s="3"/>
      <c r="F47" s="3"/>
    </row>
    <row r="48" spans="4:45" x14ac:dyDescent="0.25">
      <c r="E48" s="3"/>
      <c r="F48" s="3"/>
    </row>
    <row r="49" spans="4:28" x14ac:dyDescent="0.25">
      <c r="E49" s="3"/>
      <c r="F49" s="3"/>
      <c r="V49" s="2"/>
      <c r="W49" s="2"/>
      <c r="X49" s="2"/>
      <c r="Y49" s="2"/>
      <c r="AB49" s="1"/>
    </row>
    <row r="50" spans="4:28" x14ac:dyDescent="0.25">
      <c r="E50" s="3"/>
      <c r="F50" s="3"/>
    </row>
    <row r="51" spans="4:28" x14ac:dyDescent="0.25">
      <c r="E51" s="3"/>
      <c r="F51" s="3"/>
    </row>
    <row r="52" spans="4:28" x14ac:dyDescent="0.25">
      <c r="E52" s="3"/>
      <c r="F52" s="3"/>
    </row>
    <row r="53" spans="4:28" x14ac:dyDescent="0.25">
      <c r="E53" s="3"/>
      <c r="F53" s="3"/>
    </row>
    <row r="54" spans="4:28" x14ac:dyDescent="0.25">
      <c r="E54" s="3"/>
      <c r="F54" s="3"/>
    </row>
    <row r="55" spans="4:28" x14ac:dyDescent="0.25">
      <c r="E55" s="3"/>
      <c r="F55" s="3"/>
      <c r="K55" s="2"/>
      <c r="S55" s="2"/>
    </row>
    <row r="56" spans="4:28" x14ac:dyDescent="0.25">
      <c r="D56" s="3"/>
      <c r="E56" s="3"/>
      <c r="F56" s="3"/>
      <c r="K56" s="2"/>
      <c r="AB56" s="1"/>
    </row>
  </sheetData>
  <sheetProtection algorithmName="SHA-512" hashValue="Zwl61mgBLywbBjiDbG0cGZzip5qYOZu9hLEMM6fti4rb7A3WsmwkTAJQfiYPrsH0+p25Do0SpmNkfnLje9iqUA==" saltValue="Dx/J+vc4v2HYzJL0yOW3bw==" spinCount="100000" sheet="1" objects="1" scenarios="1"/>
  <mergeCells count="26">
    <mergeCell ref="P1:AD1"/>
    <mergeCell ref="R14:T14"/>
    <mergeCell ref="U14:W14"/>
    <mergeCell ref="X14:Z14"/>
    <mergeCell ref="AA14:AC14"/>
    <mergeCell ref="X13:AC13"/>
    <mergeCell ref="R13:W13"/>
    <mergeCell ref="R12:AC12"/>
    <mergeCell ref="P2:AD2"/>
    <mergeCell ref="Y36:AA37"/>
    <mergeCell ref="U36:W37"/>
    <mergeCell ref="P36:S37"/>
    <mergeCell ref="AI4:AR4"/>
    <mergeCell ref="AI6:AR6"/>
    <mergeCell ref="AI7:AR8"/>
    <mergeCell ref="AF7:AH8"/>
    <mergeCell ref="AI9:AR10"/>
    <mergeCell ref="AF9:AH10"/>
    <mergeCell ref="AI11:AR12"/>
    <mergeCell ref="AF11:AH12"/>
    <mergeCell ref="AI13:AR13"/>
    <mergeCell ref="AI2:AR2"/>
    <mergeCell ref="AF2:AH2"/>
    <mergeCell ref="AF5:AH5"/>
    <mergeCell ref="AI5:AR5"/>
    <mergeCell ref="AC36:AE37"/>
  </mergeCells>
  <hyperlinks>
    <hyperlink ref="O19" location="'AmEx Business Platinum'!AF9" display="Dining Credit" xr:uid="{E1C14B7C-60AC-47F8-BB41-F7CF49C287EC}"/>
    <hyperlink ref="O18" location="'AmEx Business Platinum'!AF7" display="Resy" xr:uid="{4D1E0BAD-9DC8-48F4-8EB9-FBF70DE01BCC}"/>
    <hyperlink ref="O17" location="'AmEx Business Platinum'!AF6" display="Dunkin Credit" xr:uid="{D09CE6D0-07B2-4A73-86D1-82F87B60C66B}"/>
    <hyperlink ref="O16" location="'AmEx Business Platinum'!AF2" display="Uber Cash" xr:uid="{DAD6B752-E105-439B-AEF7-6146E5158D63}"/>
  </hyperlinks>
  <pageMargins left="0.7" right="0.7" top="0.75" bottom="0.75" header="0.3" footer="0.3"/>
  <pageSetup scale="98" orientation="landscape" r:id="rId1"/>
  <headerFooter>
    <oddHeader>&amp;CThe Points Nerd</oddHeader>
    <oddFooter>&amp;CKeep It or Cancel It American Express Personal Gold 2025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AmEx Personal Gold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Korrer</dc:creator>
  <cp:lastModifiedBy>Stephanie Korrer</cp:lastModifiedBy>
  <dcterms:created xsi:type="dcterms:W3CDTF">2025-10-17T02:52:59Z</dcterms:created>
  <dcterms:modified xsi:type="dcterms:W3CDTF">2025-10-26T13:55:09Z</dcterms:modified>
</cp:coreProperties>
</file>